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<sst xmlns="http://schemas.openxmlformats.org/spreadsheetml/2006/main" count="104" uniqueCount="79">
  <si>
    <t>002 szavazókör</t>
  </si>
  <si>
    <t>Választójogosultak száma</t>
  </si>
  <si>
    <t>Választóként  megjelent</t>
  </si>
  <si>
    <t>Részvételi arány</t>
  </si>
  <si>
    <t>001 szavazókör</t>
  </si>
  <si>
    <t>összesen</t>
  </si>
  <si>
    <t>Érvényes szavazok száma</t>
  </si>
  <si>
    <t>Érvénytelen szavazatok száma</t>
  </si>
  <si>
    <t>Érvényes szavazatok jelöltenként</t>
  </si>
  <si>
    <t>Műv. Központ</t>
  </si>
  <si>
    <t>Általános Iskola</t>
  </si>
  <si>
    <t xml:space="preserve">Érvényes szavazatok összesen </t>
  </si>
  <si>
    <t>Rétság</t>
  </si>
  <si>
    <t xml:space="preserve">Érvényes szavazatok listánként </t>
  </si>
  <si>
    <t>SZDSZ</t>
  </si>
  <si>
    <t>MDF</t>
  </si>
  <si>
    <t>MSZP</t>
  </si>
  <si>
    <t>Érvényes szavazatok összesen</t>
  </si>
  <si>
    <t>Megoszlás</t>
  </si>
  <si>
    <t>%-a</t>
  </si>
  <si>
    <t>Szavazatok összesen</t>
  </si>
  <si>
    <t>Szavazatok  száma összesen</t>
  </si>
  <si>
    <t>Október 1-i  önkormányzati  választás  Rétsági eredménye</t>
  </si>
  <si>
    <t>Megyei Közgyűlés  választásának   szavazóköri eredménye</t>
  </si>
  <si>
    <t>FIDESZ-KDNP</t>
  </si>
  <si>
    <t>MIÉP-JOBBIK-FKGP</t>
  </si>
  <si>
    <t>NATURPARK EGYESÜLET</t>
  </si>
  <si>
    <t>IPOLYMENTE BÖRZSÖNY</t>
  </si>
  <si>
    <t>Érvényes szavazólapok száma</t>
  </si>
  <si>
    <t xml:space="preserve">Érvénytelen szavazólapok száma </t>
  </si>
  <si>
    <t>Both József                       független jelölt</t>
  </si>
  <si>
    <t>Havas Vilmos Ferenc        független jelölt</t>
  </si>
  <si>
    <t>Mezőfi Zoltán János          független jelölt</t>
  </si>
  <si>
    <t>Dr. Szájbely Ernő              független jelölt</t>
  </si>
  <si>
    <t>Babicz István                       független jelölt</t>
  </si>
  <si>
    <t>Bogárdi Béla                       független jelölt</t>
  </si>
  <si>
    <t>Dukony Zsolt        MIÉP-JOBBIK-FKGP</t>
  </si>
  <si>
    <t>Botos János                        független jelölt</t>
  </si>
  <si>
    <t>Dóczi Gáborné                   független jelölt</t>
  </si>
  <si>
    <t>Drajkó Vilmosné                független jelölt</t>
  </si>
  <si>
    <t>Fodor László                      független jelölt</t>
  </si>
  <si>
    <t>Girasek Károly                   független jelölt</t>
  </si>
  <si>
    <t>Gál Gábor                          független jelölt</t>
  </si>
  <si>
    <t>Havas Jenő                         független jelölt</t>
  </si>
  <si>
    <t>Havas Vilmosné                  független jelölt</t>
  </si>
  <si>
    <t>Hegedűs Ferenc                  független jelölt</t>
  </si>
  <si>
    <t>Jávorka János                     független jelölt</t>
  </si>
  <si>
    <t>Horváthné Moldvay Ilona    független jelölt</t>
  </si>
  <si>
    <t xml:space="preserve">Jónás Pál                            független jelölt    </t>
  </si>
  <si>
    <t xml:space="preserve">Kotroczóné Somosi Éva      független jelölt   </t>
  </si>
  <si>
    <t>Lomen Pál                           független jelölt</t>
  </si>
  <si>
    <t>Ludányi Ákos                      független jelölt</t>
  </si>
  <si>
    <t>Majer Krisztián                    független jelölt</t>
  </si>
  <si>
    <t>Majnik László                       MSZP  jelölt</t>
  </si>
  <si>
    <t>Misik Imre                           független jelölt</t>
  </si>
  <si>
    <t>Murányi Ilona                      független jelölt</t>
  </si>
  <si>
    <t>Pusztai Edgár                       független jelölt</t>
  </si>
  <si>
    <t>Riczler József                       független jelölt</t>
  </si>
  <si>
    <t>Mocsári Gergely                  független jelölt</t>
  </si>
  <si>
    <t>Styaszni Ivánné                   FIDESZ-KDNP</t>
  </si>
  <si>
    <t>Tóth Zoltán                         FIDESZ-KDNP</t>
  </si>
  <si>
    <t>Varga Róbert Lászlóné        független jelölt</t>
  </si>
  <si>
    <t>Érvényes  szavazatok összesen</t>
  </si>
  <si>
    <t xml:space="preserve">Urnából hiányzó szavazólap </t>
  </si>
  <si>
    <t>Rompos Dezső                    független jelölt</t>
  </si>
  <si>
    <t>Balláné Rudnai Ágnes          független jelölt</t>
  </si>
  <si>
    <t>MUNKÁSPÁRT</t>
  </si>
  <si>
    <t>MUNKÁSPÁRT 2006</t>
  </si>
  <si>
    <t>Szavazólapok  száma összesen</t>
  </si>
  <si>
    <t xml:space="preserve">Kovács Sándor                     független jelölt </t>
  </si>
  <si>
    <t xml:space="preserve">Dr.Bódi István                    független jelölt        </t>
  </si>
  <si>
    <t xml:space="preserve">Dr. Dobos Attila                  független jelölt        </t>
  </si>
  <si>
    <t xml:space="preserve">Dr. Katona Ernő                  független jelölt        </t>
  </si>
  <si>
    <t>Dr. Szabó Marianna                  független jelölt</t>
  </si>
  <si>
    <t>Dr.Tóth Mária                    független jelölt</t>
  </si>
  <si>
    <t>Megválasztott  képviselő-testületi tagok:</t>
  </si>
  <si>
    <t>Mandátumhoz nem jutott képviselő-jelöltek</t>
  </si>
  <si>
    <t xml:space="preserve">Kislistás képviselő választás eredménye </t>
  </si>
  <si>
    <t>Polgármester választás   eredménye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</si>
</sst>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2" fillId="0" borderId="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/>
    </xf>
    <xf numFmtId="10" fontId="2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10" fontId="2" fillId="0" borderId="33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34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0" fontId="2" fillId="0" borderId="35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Alignment="1">
      <alignment horizontal="right"/>
    </xf>
    <xf numFmtId="3" fontId="1" fillId="0" borderId="3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6" xfId="0" applyNumberFormat="1" applyFont="1" applyBorder="1" applyAlignment="1">
      <alignment/>
    </xf>
    <xf numFmtId="10" fontId="6" fillId="0" borderId="8" xfId="0" applyNumberFormat="1" applyFont="1" applyBorder="1" applyAlignment="1">
      <alignment/>
    </xf>
    <xf numFmtId="10" fontId="6" fillId="0" borderId="31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35" xfId="0" applyNumberFormat="1" applyFont="1" applyBorder="1" applyAlignment="1">
      <alignment/>
    </xf>
    <xf numFmtId="10" fontId="1" fillId="0" borderId="30" xfId="0" applyNumberFormat="1" applyFont="1" applyBorder="1" applyAlignment="1">
      <alignment/>
    </xf>
    <xf numFmtId="0" fontId="2" fillId="0" borderId="29" xfId="0" applyFont="1" applyBorder="1" applyAlignment="1">
      <alignment/>
    </xf>
    <xf numFmtId="10" fontId="2" fillId="0" borderId="3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4" fillId="0" borderId="0" xfId="0" applyFont="1" applyAlignment="1">
      <alignment horizontal="center"/>
    </xf>
    <xf numFmtId="10" fontId="2" fillId="0" borderId="10" xfId="0" applyNumberFormat="1" applyFont="1" applyBorder="1" applyAlignment="1">
      <alignment/>
    </xf>
    <xf numFmtId="10" fontId="2" fillId="0" borderId="26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10" fontId="6" fillId="0" borderId="26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3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10" fontId="6" fillId="0" borderId="7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0" fontId="7" fillId="0" borderId="7" xfId="0" applyNumberFormat="1" applyFont="1" applyBorder="1" applyAlignment="1">
      <alignment/>
    </xf>
    <xf numFmtId="1" fontId="1" fillId="0" borderId="40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3" fontId="8" fillId="0" borderId="40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/>
    </xf>
    <xf numFmtId="10" fontId="6" fillId="0" borderId="40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0" fontId="7" fillId="0" borderId="27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10" fontId="7" fillId="0" borderId="44" xfId="0" applyNumberFormat="1" applyFont="1" applyBorder="1" applyAlignment="1">
      <alignment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41.25390625" style="0" customWidth="1"/>
    <col min="2" max="2" width="14.875" style="0" customWidth="1"/>
    <col min="3" max="3" width="16.00390625" style="0" customWidth="1"/>
    <col min="4" max="4" width="12.625" style="0" customWidth="1"/>
    <col min="5" max="5" width="13.875" style="0" customWidth="1"/>
    <col min="6" max="6" width="12.125" style="0" customWidth="1"/>
    <col min="7" max="7" width="27.125" style="0" customWidth="1"/>
    <col min="8" max="8" width="9.875" style="0" bestFit="1" customWidth="1"/>
  </cols>
  <sheetData>
    <row r="1" spans="1:6" s="62" customFormat="1" ht="16.5">
      <c r="A1" s="134" t="s">
        <v>22</v>
      </c>
      <c r="B1" s="134"/>
      <c r="C1" s="134"/>
      <c r="D1" s="134"/>
      <c r="E1" s="134"/>
      <c r="F1" s="61"/>
    </row>
    <row r="2" spans="1:6" s="64" customFormat="1" ht="16.5">
      <c r="A2" s="63"/>
      <c r="B2" s="63"/>
      <c r="C2" s="63"/>
      <c r="D2" s="63"/>
      <c r="E2" s="63"/>
      <c r="F2" s="63"/>
    </row>
    <row r="3" spans="1:13" s="62" customFormat="1" ht="16.5">
      <c r="A3" s="134" t="s">
        <v>78</v>
      </c>
      <c r="B3" s="134"/>
      <c r="C3" s="134"/>
      <c r="D3" s="134"/>
      <c r="E3" s="134"/>
      <c r="F3" s="61"/>
      <c r="G3" s="140"/>
      <c r="H3" s="140"/>
      <c r="I3" s="140"/>
      <c r="J3" s="140"/>
      <c r="K3" s="117"/>
      <c r="L3" s="117"/>
      <c r="M3" s="117"/>
    </row>
    <row r="4" spans="1:13" s="13" customFormat="1" ht="16.5" thickBot="1">
      <c r="A4" s="1"/>
      <c r="B4" s="1"/>
      <c r="C4" s="1"/>
      <c r="D4" s="1"/>
      <c r="E4" s="1"/>
      <c r="F4" s="1"/>
      <c r="G4" s="118"/>
      <c r="H4" s="118"/>
      <c r="I4" s="118"/>
      <c r="J4" s="118"/>
      <c r="K4" s="118"/>
      <c r="L4" s="118"/>
      <c r="M4" s="118"/>
    </row>
    <row r="5" spans="1:13" s="20" customFormat="1" ht="15.75">
      <c r="A5" s="21"/>
      <c r="B5" s="106" t="s">
        <v>4</v>
      </c>
      <c r="C5" s="107" t="s">
        <v>0</v>
      </c>
      <c r="D5" s="27" t="s">
        <v>12</v>
      </c>
      <c r="E5" s="40" t="s">
        <v>18</v>
      </c>
      <c r="F5" s="94"/>
      <c r="G5" s="119"/>
      <c r="H5" s="119"/>
      <c r="I5" s="119"/>
      <c r="J5" s="120"/>
      <c r="K5" s="120"/>
      <c r="L5" s="120"/>
      <c r="M5" s="120"/>
    </row>
    <row r="6" spans="1:13" s="20" customFormat="1" ht="16.5" thickBot="1">
      <c r="A6" s="23"/>
      <c r="B6" s="108" t="s">
        <v>9</v>
      </c>
      <c r="C6" s="109" t="s">
        <v>10</v>
      </c>
      <c r="D6" s="28" t="s">
        <v>5</v>
      </c>
      <c r="E6" s="48" t="s">
        <v>19</v>
      </c>
      <c r="F6" s="94"/>
      <c r="G6" s="120"/>
      <c r="H6" s="120"/>
      <c r="I6" s="120"/>
      <c r="J6" s="120"/>
      <c r="K6" s="120"/>
      <c r="L6" s="120"/>
      <c r="M6" s="120"/>
    </row>
    <row r="7" spans="1:13" s="13" customFormat="1" ht="15.75">
      <c r="A7" s="49" t="s">
        <v>1</v>
      </c>
      <c r="B7" s="38">
        <v>1189</v>
      </c>
      <c r="C7" s="38">
        <v>1194</v>
      </c>
      <c r="D7" s="39">
        <f>B7+C7</f>
        <v>2383</v>
      </c>
      <c r="E7" s="79">
        <f>D7/D7</f>
        <v>1</v>
      </c>
      <c r="F7" s="74"/>
      <c r="G7" s="118"/>
      <c r="H7" s="118"/>
      <c r="I7" s="118"/>
      <c r="J7" s="118"/>
      <c r="K7" s="118"/>
      <c r="L7" s="118"/>
      <c r="M7" s="118"/>
    </row>
    <row r="8" spans="1:13" s="13" customFormat="1" ht="16.5" thickBot="1">
      <c r="A8" s="5" t="s">
        <v>2</v>
      </c>
      <c r="B8" s="6">
        <v>809</v>
      </c>
      <c r="C8" s="6">
        <v>765</v>
      </c>
      <c r="D8" s="30">
        <f>B8+C8</f>
        <v>1574</v>
      </c>
      <c r="E8" s="42">
        <f>D8/D7</f>
        <v>0.6605119597146454</v>
      </c>
      <c r="F8" s="96"/>
      <c r="G8" s="118"/>
      <c r="H8" s="118"/>
      <c r="I8" s="118"/>
      <c r="J8" s="118"/>
      <c r="K8" s="118"/>
      <c r="L8" s="118"/>
      <c r="M8" s="118"/>
    </row>
    <row r="9" spans="1:13" s="69" customFormat="1" ht="15.75">
      <c r="A9" s="110" t="s">
        <v>3</v>
      </c>
      <c r="B9" s="111">
        <f>B8/B7</f>
        <v>0.68040370058873</v>
      </c>
      <c r="C9" s="111">
        <f>C8/C7</f>
        <v>0.6407035175879398</v>
      </c>
      <c r="D9" s="112">
        <f>D8/D7</f>
        <v>0.6605119597146454</v>
      </c>
      <c r="E9" s="55"/>
      <c r="F9" s="96"/>
      <c r="G9" s="121"/>
      <c r="H9" s="121"/>
      <c r="I9" s="121"/>
      <c r="J9" s="121"/>
      <c r="K9" s="121"/>
      <c r="L9" s="121"/>
      <c r="M9" s="121"/>
    </row>
    <row r="10" spans="1:13" s="69" customFormat="1" ht="15.75">
      <c r="A10" s="114" t="s">
        <v>63</v>
      </c>
      <c r="B10" s="115">
        <v>0</v>
      </c>
      <c r="C10" s="115">
        <v>1</v>
      </c>
      <c r="D10" s="115">
        <f>SUM(B10:C10)</f>
        <v>1</v>
      </c>
      <c r="E10" s="84"/>
      <c r="F10" s="96"/>
      <c r="G10" s="121"/>
      <c r="H10" s="121"/>
      <c r="I10" s="121"/>
      <c r="J10" s="121"/>
      <c r="K10" s="121"/>
      <c r="L10" s="121"/>
      <c r="M10" s="121"/>
    </row>
    <row r="11" spans="1:13" s="12" customFormat="1" ht="15.75">
      <c r="A11" s="43" t="s">
        <v>6</v>
      </c>
      <c r="B11" s="60">
        <v>807</v>
      </c>
      <c r="C11" s="60">
        <v>758</v>
      </c>
      <c r="D11" s="113">
        <f>SUM(B11:C11)</f>
        <v>1565</v>
      </c>
      <c r="E11" s="71">
        <f>D11/D13</f>
        <v>0.9949141767323586</v>
      </c>
      <c r="F11" s="87"/>
      <c r="G11" s="118"/>
      <c r="H11" s="118"/>
      <c r="I11" s="118"/>
      <c r="J11" s="118"/>
      <c r="K11" s="122"/>
      <c r="L11" s="122"/>
      <c r="M11" s="122"/>
    </row>
    <row r="12" spans="1:13" s="13" customFormat="1" ht="16.5" thickBot="1">
      <c r="A12" s="34" t="s">
        <v>7</v>
      </c>
      <c r="B12" s="35">
        <v>2</v>
      </c>
      <c r="C12" s="35">
        <v>6</v>
      </c>
      <c r="D12" s="47">
        <f aca="true" t="shared" si="0" ref="D12:D18">SUM(B12:C12)</f>
        <v>8</v>
      </c>
      <c r="E12" s="52">
        <f>D12/D13</f>
        <v>0.0050858232676414495</v>
      </c>
      <c r="F12" s="74"/>
      <c r="G12" s="118"/>
      <c r="H12" s="118"/>
      <c r="I12" s="118"/>
      <c r="J12" s="118"/>
      <c r="K12" s="118"/>
      <c r="L12" s="118"/>
      <c r="M12" s="118"/>
    </row>
    <row r="13" spans="1:13" s="13" customFormat="1" ht="16.5" thickBot="1">
      <c r="A13" s="9" t="s">
        <v>20</v>
      </c>
      <c r="B13" s="10">
        <f>SUM(B11:B12)</f>
        <v>809</v>
      </c>
      <c r="C13" s="10">
        <f>SUM(C11:C12)</f>
        <v>764</v>
      </c>
      <c r="D13" s="10">
        <f>SUM(D11:D12)</f>
        <v>1573</v>
      </c>
      <c r="E13" s="32">
        <f>D13/D13</f>
        <v>1</v>
      </c>
      <c r="F13" s="74"/>
      <c r="G13" s="118"/>
      <c r="H13" s="92"/>
      <c r="I13" s="92"/>
      <c r="J13" s="118"/>
      <c r="K13" s="118"/>
      <c r="L13" s="118"/>
      <c r="M13" s="118"/>
    </row>
    <row r="14" spans="1:13" s="13" customFormat="1" ht="15.75">
      <c r="A14" s="43" t="s">
        <v>8</v>
      </c>
      <c r="B14" s="2"/>
      <c r="C14" s="2"/>
      <c r="D14" s="33">
        <f t="shared" si="0"/>
        <v>0</v>
      </c>
      <c r="E14" s="44"/>
      <c r="F14" s="94"/>
      <c r="G14" s="118"/>
      <c r="H14" s="92"/>
      <c r="I14" s="92"/>
      <c r="J14" s="92"/>
      <c r="K14" s="118"/>
      <c r="L14" s="118"/>
      <c r="M14" s="118"/>
    </row>
    <row r="15" spans="1:13" s="13" customFormat="1" ht="15.75">
      <c r="A15" s="3" t="s">
        <v>30</v>
      </c>
      <c r="B15" s="4">
        <v>64</v>
      </c>
      <c r="C15" s="4">
        <v>76</v>
      </c>
      <c r="D15" s="29">
        <f t="shared" si="0"/>
        <v>140</v>
      </c>
      <c r="E15" s="41">
        <f>D15/D19</f>
        <v>0.08945686900958466</v>
      </c>
      <c r="F15" s="74"/>
      <c r="G15" s="118"/>
      <c r="H15" s="92"/>
      <c r="I15" s="92"/>
      <c r="J15" s="92"/>
      <c r="K15" s="118"/>
      <c r="L15" s="118"/>
      <c r="M15" s="118"/>
    </row>
    <row r="16" spans="1:13" s="13" customFormat="1" ht="15.75">
      <c r="A16" s="3" t="s">
        <v>31</v>
      </c>
      <c r="B16" s="4">
        <v>3</v>
      </c>
      <c r="C16" s="4">
        <v>8</v>
      </c>
      <c r="D16" s="29">
        <f t="shared" si="0"/>
        <v>11</v>
      </c>
      <c r="E16" s="41">
        <f>D16/D19</f>
        <v>0.007028753993610224</v>
      </c>
      <c r="F16" s="74"/>
      <c r="G16" s="118"/>
      <c r="H16" s="118"/>
      <c r="I16" s="118"/>
      <c r="J16" s="92"/>
      <c r="K16" s="118"/>
      <c r="L16" s="118"/>
      <c r="M16" s="118"/>
    </row>
    <row r="17" spans="1:13" s="13" customFormat="1" ht="15.75">
      <c r="A17" s="3" t="s">
        <v>32</v>
      </c>
      <c r="B17" s="4">
        <v>426</v>
      </c>
      <c r="C17" s="4">
        <v>384</v>
      </c>
      <c r="D17" s="29">
        <f t="shared" si="0"/>
        <v>810</v>
      </c>
      <c r="E17" s="41">
        <f>D17/D19</f>
        <v>0.5175718849840255</v>
      </c>
      <c r="F17" s="74"/>
      <c r="G17" s="118"/>
      <c r="H17" s="118"/>
      <c r="I17" s="118"/>
      <c r="J17" s="92"/>
      <c r="K17" s="118"/>
      <c r="L17" s="118"/>
      <c r="M17" s="118"/>
    </row>
    <row r="18" spans="1:13" s="13" customFormat="1" ht="16.5" thickBot="1">
      <c r="A18" s="3" t="s">
        <v>33</v>
      </c>
      <c r="B18" s="4">
        <v>314</v>
      </c>
      <c r="C18" s="4">
        <v>290</v>
      </c>
      <c r="D18" s="29">
        <f t="shared" si="0"/>
        <v>604</v>
      </c>
      <c r="E18" s="41">
        <f>D18/D19</f>
        <v>0.3859424920127795</v>
      </c>
      <c r="F18" s="74"/>
      <c r="G18" s="118"/>
      <c r="H18" s="118"/>
      <c r="I18" s="118"/>
      <c r="J18" s="92"/>
      <c r="K18" s="118"/>
      <c r="L18" s="118"/>
      <c r="M18" s="118"/>
    </row>
    <row r="19" spans="1:13" s="13" customFormat="1" ht="16.5" thickBot="1">
      <c r="A19" s="7" t="s">
        <v>11</v>
      </c>
      <c r="B19" s="51">
        <f>SUM(B15:B18)</f>
        <v>807</v>
      </c>
      <c r="C19" s="51">
        <f>SUM(C15:C18)</f>
        <v>758</v>
      </c>
      <c r="D19" s="59">
        <f>SUM(D15:D18)</f>
        <v>1565</v>
      </c>
      <c r="E19" s="8">
        <f>D19/D19</f>
        <v>1</v>
      </c>
      <c r="F19" s="87"/>
      <c r="G19" s="74"/>
      <c r="H19" s="74"/>
      <c r="I19" s="118"/>
      <c r="J19" s="118"/>
      <c r="K19" s="118"/>
      <c r="L19" s="118"/>
      <c r="M19" s="118"/>
    </row>
    <row r="20" spans="1:13" s="13" customFormat="1" ht="15.75">
      <c r="A20" s="86"/>
      <c r="B20" s="86"/>
      <c r="C20" s="86"/>
      <c r="D20" s="86"/>
      <c r="E20" s="87"/>
      <c r="F20" s="87"/>
      <c r="G20" s="74"/>
      <c r="H20" s="74"/>
      <c r="I20" s="118"/>
      <c r="J20" s="118"/>
      <c r="K20" s="118"/>
      <c r="L20" s="118"/>
      <c r="M20" s="118"/>
    </row>
    <row r="21" spans="1:13" s="13" customFormat="1" ht="16.5" thickBot="1">
      <c r="A21" s="1"/>
      <c r="B21" s="1"/>
      <c r="C21" s="1"/>
      <c r="D21" s="1"/>
      <c r="E21" s="1"/>
      <c r="F21" s="1"/>
      <c r="G21" s="118"/>
      <c r="H21" s="118"/>
      <c r="I21" s="118"/>
      <c r="J21" s="118"/>
      <c r="K21" s="118"/>
      <c r="L21" s="118"/>
      <c r="M21" s="118"/>
    </row>
    <row r="22" spans="1:13" s="12" customFormat="1" ht="16.5">
      <c r="A22" s="135" t="s">
        <v>23</v>
      </c>
      <c r="B22" s="136"/>
      <c r="C22" s="136"/>
      <c r="D22" s="136"/>
      <c r="E22" s="137"/>
      <c r="F22" s="61"/>
      <c r="G22" s="139"/>
      <c r="H22" s="139"/>
      <c r="I22" s="139"/>
      <c r="J22" s="139"/>
      <c r="K22" s="122"/>
      <c r="L22" s="122"/>
      <c r="M22" s="122"/>
    </row>
    <row r="23" spans="1:13" s="12" customFormat="1" ht="16.5" thickBot="1">
      <c r="A23" s="93"/>
      <c r="B23" s="94"/>
      <c r="C23" s="94"/>
      <c r="D23" s="94"/>
      <c r="E23" s="95"/>
      <c r="F23" s="11"/>
      <c r="G23" s="122"/>
      <c r="H23" s="122"/>
      <c r="I23" s="122"/>
      <c r="J23" s="122"/>
      <c r="K23" s="122"/>
      <c r="L23" s="122"/>
      <c r="M23" s="122"/>
    </row>
    <row r="24" spans="1:13" s="20" customFormat="1" ht="15.75">
      <c r="A24" s="21"/>
      <c r="B24" s="106" t="s">
        <v>4</v>
      </c>
      <c r="C24" s="107" t="s">
        <v>0</v>
      </c>
      <c r="D24" s="27" t="s">
        <v>12</v>
      </c>
      <c r="E24" s="22" t="s">
        <v>18</v>
      </c>
      <c r="F24" s="94"/>
      <c r="G24" s="119"/>
      <c r="H24" s="119"/>
      <c r="I24" s="119"/>
      <c r="J24" s="120"/>
      <c r="K24" s="120"/>
      <c r="L24" s="120"/>
      <c r="M24" s="120"/>
    </row>
    <row r="25" spans="1:13" s="20" customFormat="1" ht="16.5" thickBot="1">
      <c r="A25" s="23"/>
      <c r="B25" s="108" t="s">
        <v>9</v>
      </c>
      <c r="C25" s="109" t="s">
        <v>10</v>
      </c>
      <c r="D25" s="28" t="s">
        <v>5</v>
      </c>
      <c r="E25" s="26" t="s">
        <v>19</v>
      </c>
      <c r="F25" s="94"/>
      <c r="G25" s="120"/>
      <c r="H25" s="120"/>
      <c r="I25" s="120"/>
      <c r="J25" s="120"/>
      <c r="K25" s="120"/>
      <c r="L25" s="120"/>
      <c r="M25" s="120"/>
    </row>
    <row r="26" spans="1:13" s="13" customFormat="1" ht="15.75">
      <c r="A26" s="49" t="s">
        <v>1</v>
      </c>
      <c r="B26" s="38">
        <v>1189</v>
      </c>
      <c r="C26" s="38">
        <v>1194</v>
      </c>
      <c r="D26" s="38">
        <f>B26+C26</f>
        <v>2383</v>
      </c>
      <c r="E26" s="54"/>
      <c r="F26" s="92"/>
      <c r="G26" s="118"/>
      <c r="H26" s="118"/>
      <c r="I26" s="118"/>
      <c r="J26" s="118"/>
      <c r="K26" s="118"/>
      <c r="L26" s="118"/>
      <c r="M26" s="118"/>
    </row>
    <row r="27" spans="1:13" s="13" customFormat="1" ht="16.5" thickBot="1">
      <c r="A27" s="5" t="s">
        <v>2</v>
      </c>
      <c r="B27" s="6">
        <v>809</v>
      </c>
      <c r="C27" s="6">
        <v>765</v>
      </c>
      <c r="D27" s="36">
        <f>B27+C27</f>
        <v>1574</v>
      </c>
      <c r="E27" s="42">
        <f>D27/D26</f>
        <v>0.6605119597146454</v>
      </c>
      <c r="F27" s="74"/>
      <c r="G27" s="118"/>
      <c r="H27" s="118"/>
      <c r="I27" s="118"/>
      <c r="J27" s="118"/>
      <c r="K27" s="118"/>
      <c r="L27" s="118"/>
      <c r="M27" s="118"/>
    </row>
    <row r="28" spans="1:13" s="65" customFormat="1" ht="16.5" thickBot="1">
      <c r="A28" s="66" t="s">
        <v>3</v>
      </c>
      <c r="B28" s="67">
        <f>B27/B26</f>
        <v>0.68040370058873</v>
      </c>
      <c r="C28" s="67">
        <f>C27/C26</f>
        <v>0.6407035175879398</v>
      </c>
      <c r="D28" s="67">
        <f>D27/D26</f>
        <v>0.6605119597146454</v>
      </c>
      <c r="E28" s="70"/>
      <c r="F28" s="90"/>
      <c r="G28" s="121"/>
      <c r="H28" s="121"/>
      <c r="I28" s="121"/>
      <c r="J28" s="118"/>
      <c r="K28" s="123"/>
      <c r="L28" s="123"/>
      <c r="M28" s="123"/>
    </row>
    <row r="29" spans="1:13" s="12" customFormat="1" ht="15.75">
      <c r="A29" s="43" t="s">
        <v>6</v>
      </c>
      <c r="B29" s="60">
        <v>780</v>
      </c>
      <c r="C29" s="60">
        <v>740</v>
      </c>
      <c r="D29" s="60">
        <f>SUM(B29:C29)</f>
        <v>1520</v>
      </c>
      <c r="E29" s="71">
        <f>D29/D31</f>
        <v>0.96569250317662</v>
      </c>
      <c r="F29" s="87"/>
      <c r="G29" s="118"/>
      <c r="H29" s="118"/>
      <c r="I29" s="118"/>
      <c r="J29" s="118"/>
      <c r="K29" s="122"/>
      <c r="L29" s="122"/>
      <c r="M29" s="122"/>
    </row>
    <row r="30" spans="1:13" s="13" customFormat="1" ht="16.5" thickBot="1">
      <c r="A30" s="5" t="s">
        <v>7</v>
      </c>
      <c r="B30" s="6">
        <v>29</v>
      </c>
      <c r="C30" s="6">
        <v>25</v>
      </c>
      <c r="D30" s="30">
        <f>SUM(B30:C30)</f>
        <v>54</v>
      </c>
      <c r="E30" s="42">
        <f>D30/D31</f>
        <v>0.03430749682337993</v>
      </c>
      <c r="F30" s="74"/>
      <c r="G30" s="118"/>
      <c r="H30" s="118"/>
      <c r="I30" s="118"/>
      <c r="J30" s="118"/>
      <c r="K30" s="118"/>
      <c r="L30" s="118"/>
      <c r="M30" s="118"/>
    </row>
    <row r="31" spans="1:13" s="13" customFormat="1" ht="16.5" thickBot="1">
      <c r="A31" s="9" t="s">
        <v>21</v>
      </c>
      <c r="B31" s="10">
        <f>SUM(B29:B30)</f>
        <v>809</v>
      </c>
      <c r="C31" s="10">
        <f>SUM(C29:C30)</f>
        <v>765</v>
      </c>
      <c r="D31" s="10">
        <f>SUM(D29:D30)</f>
        <v>1574</v>
      </c>
      <c r="E31" s="56">
        <f>D31/D31</f>
        <v>1</v>
      </c>
      <c r="F31" s="74"/>
      <c r="G31" s="118"/>
      <c r="H31" s="92"/>
      <c r="I31" s="92"/>
      <c r="J31" s="118"/>
      <c r="K31" s="118"/>
      <c r="L31" s="118"/>
      <c r="M31" s="118"/>
    </row>
    <row r="32" spans="1:13" s="13" customFormat="1" ht="15.75">
      <c r="A32" s="37" t="s">
        <v>13</v>
      </c>
      <c r="B32" s="85"/>
      <c r="C32" s="85"/>
      <c r="D32" s="88"/>
      <c r="E32" s="89"/>
      <c r="F32" s="97"/>
      <c r="G32" s="118"/>
      <c r="H32" s="92"/>
      <c r="I32" s="92"/>
      <c r="J32" s="118"/>
      <c r="K32" s="118"/>
      <c r="L32" s="118"/>
      <c r="M32" s="118"/>
    </row>
    <row r="33" spans="1:13" s="13" customFormat="1" ht="15.75">
      <c r="A33" s="15" t="s">
        <v>66</v>
      </c>
      <c r="B33" s="14">
        <v>10</v>
      </c>
      <c r="C33" s="14">
        <v>10</v>
      </c>
      <c r="D33" s="45">
        <f>SUM(B33:C33)</f>
        <v>20</v>
      </c>
      <c r="E33" s="41">
        <f>D33/D42</f>
        <v>0.013157894736842105</v>
      </c>
      <c r="F33" s="74"/>
      <c r="G33" s="118"/>
      <c r="H33" s="92"/>
      <c r="I33" s="92"/>
      <c r="J33" s="118"/>
      <c r="K33" s="118"/>
      <c r="L33" s="118"/>
      <c r="M33" s="118"/>
    </row>
    <row r="34" spans="1:13" s="13" customFormat="1" ht="15.75">
      <c r="A34" s="15" t="s">
        <v>16</v>
      </c>
      <c r="B34" s="14">
        <v>242</v>
      </c>
      <c r="C34" s="14">
        <v>246</v>
      </c>
      <c r="D34" s="45">
        <f aca="true" t="shared" si="1" ref="D34:D41">SUM(B34:C34)</f>
        <v>488</v>
      </c>
      <c r="E34" s="41">
        <f>D34/D42</f>
        <v>0.32105263157894737</v>
      </c>
      <c r="F34" s="74"/>
      <c r="G34" s="118"/>
      <c r="H34" s="118"/>
      <c r="I34" s="118"/>
      <c r="J34" s="118"/>
      <c r="K34" s="118"/>
      <c r="L34" s="118"/>
      <c r="M34" s="118"/>
    </row>
    <row r="35" spans="1:13" s="13" customFormat="1" ht="15.75">
      <c r="A35" s="15" t="s">
        <v>24</v>
      </c>
      <c r="B35" s="14">
        <v>445</v>
      </c>
      <c r="C35" s="14">
        <v>381</v>
      </c>
      <c r="D35" s="45">
        <f t="shared" si="1"/>
        <v>826</v>
      </c>
      <c r="E35" s="41">
        <f>D35/D42</f>
        <v>0.5434210526315789</v>
      </c>
      <c r="F35" s="74"/>
      <c r="G35" s="118"/>
      <c r="H35" s="118"/>
      <c r="I35" s="118"/>
      <c r="J35" s="118"/>
      <c r="K35" s="118"/>
      <c r="L35" s="118"/>
      <c r="M35" s="118"/>
    </row>
    <row r="36" spans="1:13" s="13" customFormat="1" ht="15.75">
      <c r="A36" s="15" t="s">
        <v>25</v>
      </c>
      <c r="B36" s="14">
        <v>23</v>
      </c>
      <c r="C36" s="14">
        <v>31</v>
      </c>
      <c r="D36" s="45">
        <f t="shared" si="1"/>
        <v>54</v>
      </c>
      <c r="E36" s="41">
        <f>D36/D42</f>
        <v>0.035526315789473684</v>
      </c>
      <c r="F36" s="74"/>
      <c r="G36" s="118"/>
      <c r="H36" s="118"/>
      <c r="I36" s="118"/>
      <c r="J36" s="118"/>
      <c r="K36" s="118"/>
      <c r="L36" s="118"/>
      <c r="M36" s="118"/>
    </row>
    <row r="37" spans="1:13" s="13" customFormat="1" ht="15.75">
      <c r="A37" s="16" t="s">
        <v>15</v>
      </c>
      <c r="B37" s="17">
        <v>30</v>
      </c>
      <c r="C37" s="17">
        <v>23</v>
      </c>
      <c r="D37" s="57">
        <f t="shared" si="1"/>
        <v>53</v>
      </c>
      <c r="E37" s="42">
        <f>D37/D42</f>
        <v>0.034868421052631576</v>
      </c>
      <c r="F37" s="74"/>
      <c r="G37" s="118"/>
      <c r="H37" s="118"/>
      <c r="I37" s="118"/>
      <c r="J37" s="118"/>
      <c r="K37" s="118"/>
      <c r="L37" s="118"/>
      <c r="M37" s="118"/>
    </row>
    <row r="38" spans="1:13" s="13" customFormat="1" ht="15.75">
      <c r="A38" s="16" t="s">
        <v>27</v>
      </c>
      <c r="B38" s="75"/>
      <c r="C38" s="17"/>
      <c r="D38" s="75"/>
      <c r="E38" s="42"/>
      <c r="F38" s="74"/>
      <c r="G38" s="118"/>
      <c r="H38" s="118"/>
      <c r="I38" s="118"/>
      <c r="J38" s="118"/>
      <c r="K38" s="118"/>
      <c r="L38" s="118"/>
      <c r="M38" s="118"/>
    </row>
    <row r="39" spans="1:13" s="13" customFormat="1" ht="15.75">
      <c r="A39" s="72" t="s">
        <v>26</v>
      </c>
      <c r="B39" s="76">
        <v>16</v>
      </c>
      <c r="C39" s="53">
        <v>21</v>
      </c>
      <c r="D39" s="76">
        <f t="shared" si="1"/>
        <v>37</v>
      </c>
      <c r="E39" s="73">
        <f>D39/D42</f>
        <v>0.024342105263157894</v>
      </c>
      <c r="F39" s="74"/>
      <c r="G39" s="118"/>
      <c r="H39" s="118"/>
      <c r="I39" s="118"/>
      <c r="J39" s="118"/>
      <c r="K39" s="118"/>
      <c r="L39" s="118"/>
      <c r="M39" s="118"/>
    </row>
    <row r="40" spans="1:13" s="13" customFormat="1" ht="15.75">
      <c r="A40" s="72" t="s">
        <v>14</v>
      </c>
      <c r="B40" s="53">
        <v>11</v>
      </c>
      <c r="C40" s="53">
        <v>23</v>
      </c>
      <c r="D40" s="53">
        <f t="shared" si="1"/>
        <v>34</v>
      </c>
      <c r="E40" s="73">
        <f>D40/D42</f>
        <v>0.02236842105263158</v>
      </c>
      <c r="F40" s="74"/>
      <c r="G40" s="118"/>
      <c r="H40" s="118"/>
      <c r="I40" s="118"/>
      <c r="J40" s="118"/>
      <c r="K40" s="118"/>
      <c r="L40" s="118"/>
      <c r="M40" s="118"/>
    </row>
    <row r="41" spans="1:13" s="13" customFormat="1" ht="16.5" thickBot="1">
      <c r="A41" s="15" t="s">
        <v>67</v>
      </c>
      <c r="B41" s="14">
        <v>3</v>
      </c>
      <c r="C41" s="14">
        <v>5</v>
      </c>
      <c r="D41" s="45">
        <f t="shared" si="1"/>
        <v>8</v>
      </c>
      <c r="E41" s="41">
        <f>D41/D42</f>
        <v>0.005263157894736842</v>
      </c>
      <c r="F41" s="74"/>
      <c r="G41" s="118"/>
      <c r="H41" s="118"/>
      <c r="I41" s="118"/>
      <c r="J41" s="118"/>
      <c r="K41" s="118"/>
      <c r="L41" s="118"/>
      <c r="M41" s="118"/>
    </row>
    <row r="42" spans="1:13" s="12" customFormat="1" ht="16.5" thickBot="1">
      <c r="A42" s="18" t="s">
        <v>17</v>
      </c>
      <c r="B42" s="19">
        <f>SUM(B33:B41)</f>
        <v>780</v>
      </c>
      <c r="C42" s="19">
        <f>SUM(C33:C41)</f>
        <v>740</v>
      </c>
      <c r="D42" s="46">
        <f>SUM(D33:D41)</f>
        <v>1520</v>
      </c>
      <c r="E42" s="8">
        <f>D42/D42</f>
        <v>1</v>
      </c>
      <c r="F42" s="87"/>
      <c r="G42" s="87"/>
      <c r="H42" s="122"/>
      <c r="I42" s="122"/>
      <c r="J42" s="122"/>
      <c r="K42" s="122"/>
      <c r="L42" s="122"/>
      <c r="M42" s="122"/>
    </row>
    <row r="43" spans="5:13" s="13" customFormat="1" ht="15.75">
      <c r="E43" s="31"/>
      <c r="F43" s="31"/>
      <c r="G43" s="118"/>
      <c r="H43" s="118"/>
      <c r="I43" s="118"/>
      <c r="J43" s="118"/>
      <c r="K43" s="118"/>
      <c r="L43" s="118"/>
      <c r="M43" s="118"/>
    </row>
    <row r="44" spans="3:13" s="13" customFormat="1" ht="15.75">
      <c r="C44" s="58"/>
      <c r="D44" s="58"/>
      <c r="E44" s="58"/>
      <c r="F44" s="58"/>
      <c r="G44" s="118"/>
      <c r="H44" s="118"/>
      <c r="I44" s="118"/>
      <c r="J44" s="118"/>
      <c r="K44" s="118"/>
      <c r="L44" s="118"/>
      <c r="M44" s="118"/>
    </row>
    <row r="45" spans="1:13" s="62" customFormat="1" ht="16.5">
      <c r="A45" s="138" t="s">
        <v>77</v>
      </c>
      <c r="B45" s="138"/>
      <c r="C45" s="138"/>
      <c r="D45" s="138"/>
      <c r="E45" s="138"/>
      <c r="F45" s="77"/>
      <c r="G45" s="140"/>
      <c r="H45" s="140"/>
      <c r="I45" s="140"/>
      <c r="J45" s="140"/>
      <c r="K45" s="117"/>
      <c r="L45" s="117"/>
      <c r="M45" s="117"/>
    </row>
    <row r="46" spans="5:13" s="13" customFormat="1" ht="16.5" thickBot="1">
      <c r="E46" s="31"/>
      <c r="F46" s="74"/>
      <c r="G46" s="118"/>
      <c r="H46" s="118"/>
      <c r="I46" s="118"/>
      <c r="J46" s="118"/>
      <c r="K46" s="118"/>
      <c r="L46" s="118"/>
      <c r="M46" s="118"/>
    </row>
    <row r="47" spans="1:13" s="20" customFormat="1" ht="15.75">
      <c r="A47" s="21"/>
      <c r="B47" s="106" t="s">
        <v>4</v>
      </c>
      <c r="C47" s="107" t="s">
        <v>0</v>
      </c>
      <c r="D47" s="27" t="s">
        <v>12</v>
      </c>
      <c r="E47" s="40" t="s">
        <v>18</v>
      </c>
      <c r="F47" s="94"/>
      <c r="G47" s="119"/>
      <c r="H47" s="119"/>
      <c r="I47" s="119"/>
      <c r="J47" s="120"/>
      <c r="K47" s="120"/>
      <c r="L47" s="120"/>
      <c r="M47" s="120"/>
    </row>
    <row r="48" spans="1:13" s="20" customFormat="1" ht="16.5" thickBot="1">
      <c r="A48" s="23"/>
      <c r="B48" s="24" t="s">
        <v>9</v>
      </c>
      <c r="C48" s="25" t="s">
        <v>10</v>
      </c>
      <c r="D48" s="28" t="s">
        <v>5</v>
      </c>
      <c r="E48" s="48" t="s">
        <v>19</v>
      </c>
      <c r="F48" s="94"/>
      <c r="G48" s="120"/>
      <c r="H48" s="120"/>
      <c r="I48" s="120"/>
      <c r="J48" s="120"/>
      <c r="K48" s="120"/>
      <c r="L48" s="120"/>
      <c r="M48" s="120"/>
    </row>
    <row r="49" spans="1:13" s="13" customFormat="1" ht="15.75">
      <c r="A49" s="49" t="s">
        <v>1</v>
      </c>
      <c r="B49" s="38">
        <v>1189</v>
      </c>
      <c r="C49" s="38">
        <v>1194</v>
      </c>
      <c r="D49" s="39">
        <f>B49+C49</f>
        <v>2383</v>
      </c>
      <c r="E49" s="50"/>
      <c r="F49" s="92"/>
      <c r="G49" s="118"/>
      <c r="H49" s="118"/>
      <c r="I49" s="118"/>
      <c r="J49" s="118"/>
      <c r="K49" s="118"/>
      <c r="L49" s="118"/>
      <c r="M49" s="118"/>
    </row>
    <row r="50" spans="1:13" s="13" customFormat="1" ht="16.5" thickBot="1">
      <c r="A50" s="5" t="s">
        <v>2</v>
      </c>
      <c r="B50" s="6">
        <v>809</v>
      </c>
      <c r="C50" s="6">
        <v>765</v>
      </c>
      <c r="D50" s="30">
        <f>B50+C50</f>
        <v>1574</v>
      </c>
      <c r="E50" s="42">
        <f>D50/D49</f>
        <v>0.6605119597146454</v>
      </c>
      <c r="F50" s="96"/>
      <c r="G50" s="118"/>
      <c r="H50" s="118"/>
      <c r="I50" s="118"/>
      <c r="J50" s="118"/>
      <c r="K50" s="118"/>
      <c r="L50" s="118"/>
      <c r="M50" s="118"/>
    </row>
    <row r="51" spans="1:13" s="69" customFormat="1" ht="16.5" thickBot="1">
      <c r="A51" s="66" t="s">
        <v>3</v>
      </c>
      <c r="B51" s="67">
        <f>B50/B49</f>
        <v>0.68040370058873</v>
      </c>
      <c r="C51" s="67">
        <f>C50/C49</f>
        <v>0.6407035175879398</v>
      </c>
      <c r="D51" s="68">
        <f>D50/D49</f>
        <v>0.6605119597146454</v>
      </c>
      <c r="E51" s="103">
        <f>D50/D49</f>
        <v>0.6605119597146454</v>
      </c>
      <c r="F51" s="91"/>
      <c r="G51" s="121"/>
      <c r="H51" s="121"/>
      <c r="I51" s="121"/>
      <c r="J51" s="121"/>
      <c r="K51" s="121"/>
      <c r="L51" s="121"/>
      <c r="M51" s="121"/>
    </row>
    <row r="52" spans="1:13" s="13" customFormat="1" ht="16.5" thickBot="1">
      <c r="A52" s="81" t="s">
        <v>28</v>
      </c>
      <c r="B52" s="104">
        <v>789</v>
      </c>
      <c r="C52" s="104">
        <v>746</v>
      </c>
      <c r="D52" s="102">
        <f>SUM(B52:C52)</f>
        <v>1535</v>
      </c>
      <c r="E52" s="78">
        <f>D52/D54</f>
        <v>0.9752223634053367</v>
      </c>
      <c r="F52" s="92"/>
      <c r="G52" s="118"/>
      <c r="H52" s="118"/>
      <c r="I52" s="118"/>
      <c r="J52" s="118"/>
      <c r="K52" s="118"/>
      <c r="L52" s="118"/>
      <c r="M52" s="118"/>
    </row>
    <row r="53" spans="1:13" s="13" customFormat="1" ht="16.5" thickBot="1">
      <c r="A53" s="81" t="s">
        <v>29</v>
      </c>
      <c r="B53" s="104">
        <v>20</v>
      </c>
      <c r="C53" s="104">
        <v>19</v>
      </c>
      <c r="D53" s="102">
        <f>SUM(B53:C53)</f>
        <v>39</v>
      </c>
      <c r="E53" s="78">
        <f>D53/D54</f>
        <v>0.02477763659466328</v>
      </c>
      <c r="F53" s="92"/>
      <c r="G53" s="118"/>
      <c r="H53" s="118"/>
      <c r="I53" s="118"/>
      <c r="J53" s="118"/>
      <c r="K53" s="118"/>
      <c r="L53" s="118"/>
      <c r="M53" s="118"/>
    </row>
    <row r="54" spans="1:13" s="65" customFormat="1" ht="16.5" thickBot="1">
      <c r="A54" s="82" t="s">
        <v>68</v>
      </c>
      <c r="B54" s="105">
        <f>SUM(B52:B53)</f>
        <v>809</v>
      </c>
      <c r="C54" s="105">
        <f>SUM(C52:C53)</f>
        <v>765</v>
      </c>
      <c r="D54" s="105">
        <f>SUM(D52:D53)</f>
        <v>1574</v>
      </c>
      <c r="E54" s="83">
        <f>D54/D54</f>
        <v>1</v>
      </c>
      <c r="F54" s="98"/>
      <c r="G54" s="118"/>
      <c r="H54" s="90"/>
      <c r="I54" s="90"/>
      <c r="J54" s="118"/>
      <c r="K54" s="123"/>
      <c r="L54" s="123"/>
      <c r="M54" s="123"/>
    </row>
    <row r="55" spans="1:13" s="13" customFormat="1" ht="16.5" thickBot="1">
      <c r="A55" s="7" t="s">
        <v>62</v>
      </c>
      <c r="B55" s="51">
        <v>6207</v>
      </c>
      <c r="C55" s="51">
        <v>5711</v>
      </c>
      <c r="D55" s="51">
        <f>SUM(B55:C55)</f>
        <v>11918</v>
      </c>
      <c r="E55" s="8">
        <f>D55/D55</f>
        <v>1</v>
      </c>
      <c r="F55" s="74"/>
      <c r="G55" s="118"/>
      <c r="H55" s="92"/>
      <c r="I55" s="92"/>
      <c r="J55" s="92"/>
      <c r="K55" s="118"/>
      <c r="L55" s="118"/>
      <c r="M55" s="118"/>
    </row>
    <row r="56" spans="1:13" s="69" customFormat="1" ht="15.75">
      <c r="A56" s="128" t="s">
        <v>75</v>
      </c>
      <c r="B56" s="129"/>
      <c r="C56" s="129"/>
      <c r="D56" s="130"/>
      <c r="E56" s="131"/>
      <c r="F56" s="127"/>
      <c r="G56" s="121"/>
      <c r="H56" s="91"/>
      <c r="I56" s="91"/>
      <c r="J56" s="123"/>
      <c r="K56" s="121"/>
      <c r="L56" s="121"/>
      <c r="M56" s="121"/>
    </row>
    <row r="57" spans="1:13" s="13" customFormat="1" ht="15.75">
      <c r="A57" s="124" t="s">
        <v>72</v>
      </c>
      <c r="B57" s="14">
        <v>469</v>
      </c>
      <c r="C57" s="14">
        <v>405</v>
      </c>
      <c r="D57" s="14">
        <f aca="true" t="shared" si="2" ref="D57:D95">B57+C57</f>
        <v>874</v>
      </c>
      <c r="E57" s="41">
        <f>D57/D95</f>
        <v>0.07333445208927672</v>
      </c>
      <c r="F57" s="74"/>
      <c r="G57" s="118"/>
      <c r="H57" s="116"/>
      <c r="I57" s="116"/>
      <c r="J57" s="122"/>
      <c r="K57" s="118"/>
      <c r="L57" s="118"/>
      <c r="M57" s="118"/>
    </row>
    <row r="58" spans="1:13" s="13" customFormat="1" ht="15.75">
      <c r="A58" s="124" t="s">
        <v>45</v>
      </c>
      <c r="B58" s="14">
        <v>427</v>
      </c>
      <c r="C58" s="14">
        <v>415</v>
      </c>
      <c r="D58" s="14">
        <f t="shared" si="2"/>
        <v>842</v>
      </c>
      <c r="E58" s="41">
        <f>D58/D95</f>
        <v>0.07064943782513844</v>
      </c>
      <c r="F58" s="74"/>
      <c r="G58" s="118"/>
      <c r="H58" s="118"/>
      <c r="I58" s="118"/>
      <c r="J58" s="122"/>
      <c r="K58" s="118"/>
      <c r="L58" s="118"/>
      <c r="M58" s="118"/>
    </row>
    <row r="59" spans="1:13" s="13" customFormat="1" ht="15.75">
      <c r="A59" s="124" t="s">
        <v>74</v>
      </c>
      <c r="B59" s="14">
        <v>313</v>
      </c>
      <c r="C59" s="14">
        <v>287</v>
      </c>
      <c r="D59" s="14">
        <f t="shared" si="2"/>
        <v>600</v>
      </c>
      <c r="E59" s="41">
        <f>D59/D95</f>
        <v>0.05034401745259272</v>
      </c>
      <c r="F59" s="74"/>
      <c r="G59" s="118"/>
      <c r="H59" s="118"/>
      <c r="I59" s="118"/>
      <c r="J59" s="122"/>
      <c r="K59" s="118"/>
      <c r="L59" s="118"/>
      <c r="M59" s="118"/>
    </row>
    <row r="60" spans="1:13" s="13" customFormat="1" ht="15.75">
      <c r="A60" s="124" t="s">
        <v>46</v>
      </c>
      <c r="B60" s="14">
        <v>268</v>
      </c>
      <c r="C60" s="14">
        <v>246</v>
      </c>
      <c r="D60" s="14">
        <f t="shared" si="2"/>
        <v>514</v>
      </c>
      <c r="E60" s="41">
        <f>D60/D95</f>
        <v>0.043128041617721095</v>
      </c>
      <c r="F60" s="74"/>
      <c r="G60" s="118"/>
      <c r="H60" s="118"/>
      <c r="I60" s="118"/>
      <c r="J60" s="118"/>
      <c r="K60" s="118"/>
      <c r="L60" s="118"/>
      <c r="M60" s="118"/>
    </row>
    <row r="61" spans="1:13" s="13" customFormat="1" ht="15.75">
      <c r="A61" s="124" t="s">
        <v>42</v>
      </c>
      <c r="B61" s="14">
        <v>260</v>
      </c>
      <c r="C61" s="14">
        <v>224</v>
      </c>
      <c r="D61" s="14">
        <f t="shared" si="2"/>
        <v>484</v>
      </c>
      <c r="E61" s="41">
        <f>D61/D95</f>
        <v>0.040610840745091456</v>
      </c>
      <c r="F61" s="74"/>
      <c r="G61" s="118"/>
      <c r="H61" s="118"/>
      <c r="I61" s="118"/>
      <c r="J61" s="118"/>
      <c r="K61" s="118"/>
      <c r="L61" s="118"/>
      <c r="M61" s="118"/>
    </row>
    <row r="62" spans="1:13" s="13" customFormat="1" ht="15.75">
      <c r="A62" s="124" t="s">
        <v>71</v>
      </c>
      <c r="B62" s="14">
        <v>253</v>
      </c>
      <c r="C62" s="14">
        <v>223</v>
      </c>
      <c r="D62" s="14">
        <f t="shared" si="2"/>
        <v>476</v>
      </c>
      <c r="E62" s="41">
        <f>D62/D95</f>
        <v>0.039939587179056886</v>
      </c>
      <c r="F62" s="74"/>
      <c r="G62" s="118"/>
      <c r="H62" s="118"/>
      <c r="I62" s="118"/>
      <c r="J62" s="118"/>
      <c r="K62" s="118"/>
      <c r="L62" s="118"/>
      <c r="M62" s="118"/>
    </row>
    <row r="63" spans="1:13" s="13" customFormat="1" ht="15.75">
      <c r="A63" s="125" t="s">
        <v>53</v>
      </c>
      <c r="B63" s="14">
        <v>253</v>
      </c>
      <c r="C63" s="14">
        <v>218</v>
      </c>
      <c r="D63" s="14">
        <f t="shared" si="2"/>
        <v>471</v>
      </c>
      <c r="E63" s="41">
        <f>D63/D95</f>
        <v>0.03952005370028528</v>
      </c>
      <c r="F63" s="74"/>
      <c r="G63" s="118"/>
      <c r="H63" s="118"/>
      <c r="I63" s="118"/>
      <c r="J63" s="118"/>
      <c r="K63" s="118"/>
      <c r="L63" s="118"/>
      <c r="M63" s="118"/>
    </row>
    <row r="64" spans="1:13" s="13" customFormat="1" ht="15.75">
      <c r="A64" s="124" t="s">
        <v>40</v>
      </c>
      <c r="B64" s="14">
        <v>249</v>
      </c>
      <c r="C64" s="14">
        <v>219</v>
      </c>
      <c r="D64" s="14">
        <f t="shared" si="2"/>
        <v>468</v>
      </c>
      <c r="E64" s="41">
        <f>D64/D95</f>
        <v>0.039268333613022316</v>
      </c>
      <c r="F64" s="74"/>
      <c r="G64" s="118"/>
      <c r="H64" s="118"/>
      <c r="I64" s="118"/>
      <c r="J64" s="118"/>
      <c r="K64" s="118"/>
      <c r="L64" s="118"/>
      <c r="M64" s="118"/>
    </row>
    <row r="65" spans="1:13" s="13" customFormat="1" ht="15.75">
      <c r="A65" s="124" t="s">
        <v>49</v>
      </c>
      <c r="B65" s="14">
        <v>236</v>
      </c>
      <c r="C65" s="14">
        <v>212</v>
      </c>
      <c r="D65" s="14">
        <f t="shared" si="2"/>
        <v>448</v>
      </c>
      <c r="E65" s="41">
        <f>D65/D95</f>
        <v>0.037590199697935894</v>
      </c>
      <c r="F65" s="74"/>
      <c r="G65" s="118"/>
      <c r="H65" s="118"/>
      <c r="I65" s="118"/>
      <c r="J65" s="118"/>
      <c r="K65" s="118"/>
      <c r="L65" s="118"/>
      <c r="M65" s="118"/>
    </row>
    <row r="66" spans="1:13" s="13" customFormat="1" ht="15.75">
      <c r="A66" s="124"/>
      <c r="B66" s="14"/>
      <c r="C66" s="14"/>
      <c r="D66" s="14"/>
      <c r="E66" s="41"/>
      <c r="F66" s="74"/>
      <c r="G66" s="118"/>
      <c r="H66" s="118"/>
      <c r="I66" s="118"/>
      <c r="J66" s="118"/>
      <c r="K66" s="118"/>
      <c r="L66" s="118"/>
      <c r="M66" s="118"/>
    </row>
    <row r="67" spans="1:13" s="69" customFormat="1" ht="15.75">
      <c r="A67" s="132" t="s">
        <v>76</v>
      </c>
      <c r="B67" s="133"/>
      <c r="C67" s="80"/>
      <c r="D67" s="80"/>
      <c r="E67" s="126"/>
      <c r="F67" s="127"/>
      <c r="G67" s="121"/>
      <c r="H67" s="121"/>
      <c r="I67" s="121"/>
      <c r="J67" s="121"/>
      <c r="K67" s="121"/>
      <c r="L67" s="121"/>
      <c r="M67" s="121"/>
    </row>
    <row r="68" spans="1:13" s="13" customFormat="1" ht="15.75">
      <c r="A68" s="15" t="s">
        <v>39</v>
      </c>
      <c r="B68" s="14">
        <v>183</v>
      </c>
      <c r="C68" s="14">
        <v>222</v>
      </c>
      <c r="D68" s="14">
        <f t="shared" si="2"/>
        <v>405</v>
      </c>
      <c r="E68" s="41">
        <f>D68/D95</f>
        <v>0.033982211780500086</v>
      </c>
      <c r="F68" s="74"/>
      <c r="G68" s="118"/>
      <c r="H68" s="118"/>
      <c r="I68" s="118"/>
      <c r="J68" s="118"/>
      <c r="K68" s="118"/>
      <c r="L68" s="118"/>
      <c r="M68" s="118"/>
    </row>
    <row r="69" spans="1:13" s="13" customFormat="1" ht="15.75">
      <c r="A69" s="15" t="s">
        <v>73</v>
      </c>
      <c r="B69" s="14">
        <v>243</v>
      </c>
      <c r="C69" s="14">
        <v>161</v>
      </c>
      <c r="D69" s="14">
        <f t="shared" si="2"/>
        <v>404</v>
      </c>
      <c r="E69" s="41">
        <f>D69/D95</f>
        <v>0.03389830508474576</v>
      </c>
      <c r="F69" s="74"/>
      <c r="G69" s="118"/>
      <c r="H69" s="118"/>
      <c r="I69" s="118"/>
      <c r="J69" s="118"/>
      <c r="K69" s="118"/>
      <c r="L69" s="118"/>
      <c r="M69" s="118"/>
    </row>
    <row r="70" spans="1:6" s="13" customFormat="1" ht="15.75">
      <c r="A70" s="15" t="s">
        <v>59</v>
      </c>
      <c r="B70" s="14">
        <v>210</v>
      </c>
      <c r="C70" s="14">
        <v>185</v>
      </c>
      <c r="D70" s="14">
        <f t="shared" si="2"/>
        <v>395</v>
      </c>
      <c r="E70" s="41">
        <f>D70/D95</f>
        <v>0.03314314482295687</v>
      </c>
      <c r="F70" s="74"/>
    </row>
    <row r="71" spans="1:6" s="13" customFormat="1" ht="15.75">
      <c r="A71" s="15" t="s">
        <v>34</v>
      </c>
      <c r="B71" s="14">
        <v>166</v>
      </c>
      <c r="C71" s="14">
        <v>224</v>
      </c>
      <c r="D71" s="14">
        <f>B71+C71</f>
        <v>390</v>
      </c>
      <c r="E71" s="41">
        <f>D71/D95</f>
        <v>0.03272361134418526</v>
      </c>
      <c r="F71" s="74"/>
    </row>
    <row r="72" spans="1:6" s="13" customFormat="1" ht="15.75">
      <c r="A72" s="15" t="s">
        <v>70</v>
      </c>
      <c r="B72" s="14">
        <v>224</v>
      </c>
      <c r="C72" s="14">
        <v>163</v>
      </c>
      <c r="D72" s="14">
        <f t="shared" si="2"/>
        <v>387</v>
      </c>
      <c r="E72" s="41">
        <f>D72/D95</f>
        <v>0.032471891256922306</v>
      </c>
      <c r="F72" s="74"/>
    </row>
    <row r="73" spans="1:6" s="13" customFormat="1" ht="15.75">
      <c r="A73" s="15" t="s">
        <v>51</v>
      </c>
      <c r="B73" s="14">
        <v>179</v>
      </c>
      <c r="C73" s="14">
        <v>208</v>
      </c>
      <c r="D73" s="14">
        <f t="shared" si="2"/>
        <v>387</v>
      </c>
      <c r="E73" s="41">
        <f>D73/D95</f>
        <v>0.032471891256922306</v>
      </c>
      <c r="F73" s="74"/>
    </row>
    <row r="74" spans="1:6" s="13" customFormat="1" ht="15.75">
      <c r="A74" s="15" t="s">
        <v>60</v>
      </c>
      <c r="B74" s="14">
        <v>200</v>
      </c>
      <c r="C74" s="14">
        <v>186</v>
      </c>
      <c r="D74" s="14">
        <f t="shared" si="2"/>
        <v>386</v>
      </c>
      <c r="E74" s="41">
        <f>D74/D95</f>
        <v>0.03238798456116798</v>
      </c>
      <c r="F74" s="74"/>
    </row>
    <row r="75" spans="1:6" s="13" customFormat="1" ht="15.75">
      <c r="A75" s="15" t="s">
        <v>69</v>
      </c>
      <c r="B75" s="14">
        <v>223</v>
      </c>
      <c r="C75" s="14">
        <v>154</v>
      </c>
      <c r="D75" s="14">
        <f t="shared" si="2"/>
        <v>377</v>
      </c>
      <c r="E75" s="41">
        <f>D75/D95</f>
        <v>0.03163282429937909</v>
      </c>
      <c r="F75" s="74"/>
    </row>
    <row r="76" spans="1:6" s="13" customFormat="1" ht="15.75">
      <c r="A76" s="15" t="s">
        <v>58</v>
      </c>
      <c r="B76" s="14">
        <v>170</v>
      </c>
      <c r="C76" s="14">
        <v>206</v>
      </c>
      <c r="D76" s="14">
        <f t="shared" si="2"/>
        <v>376</v>
      </c>
      <c r="E76" s="41">
        <f>D76/D95</f>
        <v>0.03154891760362477</v>
      </c>
      <c r="F76" s="74"/>
    </row>
    <row r="77" spans="1:6" s="13" customFormat="1" ht="15.75">
      <c r="A77" s="15" t="s">
        <v>47</v>
      </c>
      <c r="B77" s="14">
        <v>197</v>
      </c>
      <c r="C77" s="14">
        <v>161</v>
      </c>
      <c r="D77" s="14">
        <f t="shared" si="2"/>
        <v>358</v>
      </c>
      <c r="E77" s="41">
        <f>D77/D95</f>
        <v>0.030038597080046987</v>
      </c>
      <c r="F77" s="74"/>
    </row>
    <row r="78" spans="1:6" s="13" customFormat="1" ht="15.75">
      <c r="A78" s="15" t="s">
        <v>41</v>
      </c>
      <c r="B78" s="14">
        <v>164</v>
      </c>
      <c r="C78" s="14">
        <v>182</v>
      </c>
      <c r="D78" s="14">
        <f t="shared" si="2"/>
        <v>346</v>
      </c>
      <c r="E78" s="41">
        <f>D78/D95</f>
        <v>0.029031716730995135</v>
      </c>
      <c r="F78" s="74"/>
    </row>
    <row r="79" spans="1:6" s="13" customFormat="1" ht="15.75">
      <c r="A79" s="15" t="s">
        <v>64</v>
      </c>
      <c r="B79" s="14">
        <v>160</v>
      </c>
      <c r="C79" s="14">
        <v>175</v>
      </c>
      <c r="D79" s="14">
        <f t="shared" si="2"/>
        <v>335</v>
      </c>
      <c r="E79" s="41">
        <f>D79/D95</f>
        <v>0.0281087430776976</v>
      </c>
      <c r="F79" s="74"/>
    </row>
    <row r="80" spans="1:6" s="13" customFormat="1" ht="15.75">
      <c r="A80" s="15" t="s">
        <v>52</v>
      </c>
      <c r="B80" s="14">
        <v>148</v>
      </c>
      <c r="C80" s="14">
        <v>185</v>
      </c>
      <c r="D80" s="14">
        <f t="shared" si="2"/>
        <v>333</v>
      </c>
      <c r="E80" s="41">
        <f>D80/D95</f>
        <v>0.02794092968618896</v>
      </c>
      <c r="F80" s="74"/>
    </row>
    <row r="81" spans="1:6" s="13" customFormat="1" ht="15.75">
      <c r="A81" s="15" t="s">
        <v>54</v>
      </c>
      <c r="B81" s="14">
        <v>132</v>
      </c>
      <c r="C81" s="14">
        <v>100</v>
      </c>
      <c r="D81" s="14">
        <f t="shared" si="2"/>
        <v>232</v>
      </c>
      <c r="E81" s="41">
        <f>D81/D95</f>
        <v>0.019466353415002517</v>
      </c>
      <c r="F81" s="74"/>
    </row>
    <row r="82" spans="1:6" s="13" customFormat="1" ht="15.75">
      <c r="A82" s="15" t="s">
        <v>56</v>
      </c>
      <c r="B82" s="14">
        <v>118</v>
      </c>
      <c r="C82" s="14">
        <v>96</v>
      </c>
      <c r="D82" s="14">
        <f t="shared" si="2"/>
        <v>214</v>
      </c>
      <c r="E82" s="41">
        <f>D82/D95</f>
        <v>0.017956032891424736</v>
      </c>
      <c r="F82" s="116"/>
    </row>
    <row r="83" spans="1:6" s="13" customFormat="1" ht="15.75">
      <c r="A83" s="15" t="s">
        <v>55</v>
      </c>
      <c r="B83" s="14">
        <v>106</v>
      </c>
      <c r="C83" s="14">
        <v>92</v>
      </c>
      <c r="D83" s="14">
        <f t="shared" si="2"/>
        <v>198</v>
      </c>
      <c r="E83" s="41">
        <f>D83/D95</f>
        <v>0.016613525759355596</v>
      </c>
      <c r="F83" s="74"/>
    </row>
    <row r="84" spans="1:6" s="13" customFormat="1" ht="15.75">
      <c r="A84" s="15" t="s">
        <v>65</v>
      </c>
      <c r="B84" s="14">
        <v>120</v>
      </c>
      <c r="C84" s="14">
        <v>54</v>
      </c>
      <c r="D84" s="14">
        <f t="shared" si="2"/>
        <v>174</v>
      </c>
      <c r="E84" s="41">
        <f>D84/D95</f>
        <v>0.014599765061251888</v>
      </c>
      <c r="F84" s="74"/>
    </row>
    <row r="85" spans="1:6" s="13" customFormat="1" ht="15.75">
      <c r="A85" s="15" t="s">
        <v>35</v>
      </c>
      <c r="B85" s="14">
        <v>90</v>
      </c>
      <c r="C85" s="14">
        <v>74</v>
      </c>
      <c r="D85" s="14">
        <f t="shared" si="2"/>
        <v>164</v>
      </c>
      <c r="E85" s="41">
        <f>D85/D95</f>
        <v>0.013760698103708675</v>
      </c>
      <c r="F85" s="74"/>
    </row>
    <row r="86" spans="1:6" s="13" customFormat="1" ht="15.75">
      <c r="A86" s="15" t="s">
        <v>50</v>
      </c>
      <c r="B86" s="14">
        <v>75</v>
      </c>
      <c r="C86" s="14">
        <v>87</v>
      </c>
      <c r="D86" s="14">
        <f t="shared" si="2"/>
        <v>162</v>
      </c>
      <c r="E86" s="41">
        <f>D86/D95</f>
        <v>0.013592884712200033</v>
      </c>
      <c r="F86" s="74"/>
    </row>
    <row r="87" spans="1:6" s="13" customFormat="1" ht="15.75">
      <c r="A87" s="15" t="s">
        <v>44</v>
      </c>
      <c r="B87" s="14">
        <v>55</v>
      </c>
      <c r="C87" s="14">
        <v>93</v>
      </c>
      <c r="D87" s="14">
        <f t="shared" si="2"/>
        <v>148</v>
      </c>
      <c r="E87" s="41">
        <f>D87/D95</f>
        <v>0.012418190971639537</v>
      </c>
      <c r="F87" s="74"/>
    </row>
    <row r="88" spans="1:6" s="13" customFormat="1" ht="15.75">
      <c r="A88" s="15" t="s">
        <v>43</v>
      </c>
      <c r="B88" s="14">
        <v>60</v>
      </c>
      <c r="C88" s="14">
        <v>60</v>
      </c>
      <c r="D88" s="14">
        <f t="shared" si="2"/>
        <v>120</v>
      </c>
      <c r="E88" s="41">
        <f>D88/D95</f>
        <v>0.010068803490518544</v>
      </c>
      <c r="F88" s="74"/>
    </row>
    <row r="89" spans="1:6" s="13" customFormat="1" ht="15.75">
      <c r="A89" s="15" t="s">
        <v>61</v>
      </c>
      <c r="B89" s="14">
        <v>59</v>
      </c>
      <c r="C89" s="14">
        <v>51</v>
      </c>
      <c r="D89" s="14">
        <f t="shared" si="2"/>
        <v>110</v>
      </c>
      <c r="E89" s="41">
        <f>D89/D95</f>
        <v>0.009229736532975331</v>
      </c>
      <c r="F89" s="74"/>
    </row>
    <row r="90" spans="1:6" s="13" customFormat="1" ht="15.75">
      <c r="A90" s="15" t="s">
        <v>36</v>
      </c>
      <c r="B90" s="14">
        <v>47</v>
      </c>
      <c r="C90" s="14">
        <v>60</v>
      </c>
      <c r="D90" s="14">
        <f t="shared" si="2"/>
        <v>107</v>
      </c>
      <c r="E90" s="41">
        <f>D90/D95</f>
        <v>0.008978016445712368</v>
      </c>
      <c r="F90" s="74"/>
    </row>
    <row r="91" spans="1:6" s="13" customFormat="1" ht="15.75">
      <c r="A91" s="15" t="s">
        <v>37</v>
      </c>
      <c r="B91" s="14">
        <v>43</v>
      </c>
      <c r="C91" s="14">
        <v>32</v>
      </c>
      <c r="D91" s="14">
        <f t="shared" si="2"/>
        <v>75</v>
      </c>
      <c r="E91" s="41">
        <f>D91/D95</f>
        <v>0.00629300218157409</v>
      </c>
      <c r="F91" s="74"/>
    </row>
    <row r="92" spans="1:6" s="13" customFormat="1" ht="15.75">
      <c r="A92" s="15" t="s">
        <v>57</v>
      </c>
      <c r="B92" s="14">
        <v>48</v>
      </c>
      <c r="C92" s="14">
        <v>25</v>
      </c>
      <c r="D92" s="14">
        <f t="shared" si="2"/>
        <v>73</v>
      </c>
      <c r="E92" s="41">
        <f>D92/D95</f>
        <v>0.006125188790065447</v>
      </c>
      <c r="F92" s="74"/>
    </row>
    <row r="93" spans="1:6" s="13" customFormat="1" ht="15.75">
      <c r="A93" s="15" t="s">
        <v>48</v>
      </c>
      <c r="B93" s="14">
        <v>45</v>
      </c>
      <c r="C93" s="14">
        <v>12</v>
      </c>
      <c r="D93" s="14">
        <f t="shared" si="2"/>
        <v>57</v>
      </c>
      <c r="E93" s="41">
        <f>D93/D95</f>
        <v>0.004782681657996308</v>
      </c>
      <c r="F93" s="74"/>
    </row>
    <row r="94" spans="1:6" s="13" customFormat="1" ht="16.5" thickBot="1">
      <c r="A94" s="16" t="s">
        <v>38</v>
      </c>
      <c r="B94" s="17">
        <v>14</v>
      </c>
      <c r="C94" s="17">
        <v>14</v>
      </c>
      <c r="D94" s="17">
        <f t="shared" si="2"/>
        <v>28</v>
      </c>
      <c r="E94" s="42">
        <f>D94/D95</f>
        <v>0.0023493874811209934</v>
      </c>
      <c r="F94" s="116"/>
    </row>
    <row r="95" spans="1:6" s="65" customFormat="1" ht="16.5" thickBot="1">
      <c r="A95" s="99" t="s">
        <v>11</v>
      </c>
      <c r="B95" s="100">
        <f>SUM(B57:B94)</f>
        <v>6207</v>
      </c>
      <c r="C95" s="100">
        <f>SUM(C57:C94)</f>
        <v>5711</v>
      </c>
      <c r="D95" s="100">
        <f t="shared" si="2"/>
        <v>11918</v>
      </c>
      <c r="E95" s="101">
        <f>D95/D95</f>
        <v>1</v>
      </c>
      <c r="F95" s="98"/>
    </row>
    <row r="96" s="13" customFormat="1" ht="15.75"/>
  </sheetData>
  <mergeCells count="8">
    <mergeCell ref="G22:J22"/>
    <mergeCell ref="G45:J45"/>
    <mergeCell ref="G3:J3"/>
    <mergeCell ref="A67:B67"/>
    <mergeCell ref="A1:E1"/>
    <mergeCell ref="A3:E3"/>
    <mergeCell ref="A22:E22"/>
    <mergeCell ref="A45:E45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2006-10-02T01:58:31Z</cp:lastPrinted>
  <dcterms:created xsi:type="dcterms:W3CDTF">2006-04-09T16:09:41Z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