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3-2006-1amelléklet" sheetId="1" r:id="rId1"/>
  </sheets>
  <definedNames/>
  <calcPr fullCalcOnLoad="1"/>
</workbook>
</file>

<file path=xl/sharedStrings.xml><?xml version="1.0" encoding="utf-8"?>
<sst xmlns="http://schemas.openxmlformats.org/spreadsheetml/2006/main" count="108" uniqueCount="96">
  <si>
    <t>Megnevezés</t>
  </si>
  <si>
    <t xml:space="preserve">Polgármesteri </t>
  </si>
  <si>
    <t>Művelődési</t>
  </si>
  <si>
    <t>Önkormányzat</t>
  </si>
  <si>
    <t>Hivatal</t>
  </si>
  <si>
    <t>Központ</t>
  </si>
  <si>
    <t>összesen</t>
  </si>
  <si>
    <t>Sor.</t>
  </si>
  <si>
    <t>%-a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</si>
  <si>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</si>
  <si>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</si>
  <si>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</si>
  <si>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</si>
  <si>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</si>
  <si>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</si>
  <si>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</si>
  <si>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</si>
  <si>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</si>
  <si>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</si>
  <si>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</si>
  <si>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</si>
  <si>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</si>
  <si>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</si>
  <si>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</si>
  <si>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Működési célú kiadások</t>
  </si>
  <si>
    <t>Személyi jellegű kiadások</t>
  </si>
  <si>
    <t>Munkaadót terhelő járulékok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</si>
  <si>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</si>
  <si>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</si>
  <si>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</si>
  <si>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</si>
  <si>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</si>
  <si>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</si>
  <si>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</si>
  <si>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</si>
  <si>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</si>
  <si>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</si>
  <si>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</si>
  <si>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</si>
  <si>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</si>
  <si>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</si>
  <si>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megoszlás</t>
  </si>
  <si>
    <t xml:space="preserve">Művelődési </t>
  </si>
  <si>
    <t xml:space="preserve">Felhalmozási bevételek </t>
  </si>
  <si>
    <t>Hitel felvétel  működési célú</t>
  </si>
  <si>
    <t xml:space="preserve">Felhalmozási célú hitel felvétel </t>
  </si>
  <si>
    <t>Bevétel összesen</t>
  </si>
  <si>
    <t>Felhalmozási kiadás összesen</t>
  </si>
  <si>
    <t>Lakásszerzési kölcsön</t>
  </si>
  <si>
    <t>Fejlesztési célú kiadások összesen</t>
  </si>
  <si>
    <t>Költségvetési kiadások mindösszesen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</si>
  <si>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</si>
  <si>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</si>
  <si>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</si>
  <si>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</si>
  <si>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</si>
  <si>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</si>
  <si>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</si>
  <si>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IV.1.</t>
  </si>
  <si>
    <t>IV.2.</t>
  </si>
  <si>
    <t>IV.3.</t>
  </si>
  <si>
    <t>VI.</t>
  </si>
  <si>
    <t>VII.</t>
  </si>
  <si>
    <t>I.2.</t>
  </si>
  <si>
    <t xml:space="preserve">Központi támogatás Szja-ból </t>
  </si>
  <si>
    <t>Visszatérülés</t>
  </si>
  <si>
    <t>Működési célú bevételek  mindösszesen</t>
  </si>
  <si>
    <t>Fejlesztési célú bevétel  összesen</t>
  </si>
  <si>
    <t>Fejlesztési célú bevétel mindösszesen</t>
  </si>
  <si>
    <t>Költségvetési bevételek mindösszesen</t>
  </si>
  <si>
    <t xml:space="preserve">Fejlesztési célú bevételek </t>
  </si>
  <si>
    <t>Működési célú bevétel, kiadás különbözete</t>
  </si>
  <si>
    <t>Fejlsztési célú bevétel</t>
  </si>
  <si>
    <t xml:space="preserve">Előzőből: fejlsztési hitel kamat </t>
  </si>
  <si>
    <t xml:space="preserve">Fejlesztési célú kiadás + hitel kamat </t>
  </si>
  <si>
    <t xml:space="preserve">Működési célú kiadás - hitel kamat </t>
  </si>
  <si>
    <t>2005. évi eredeti előirányzat</t>
  </si>
  <si>
    <t>Fejlesztési célú pénzeszköz átadás</t>
  </si>
  <si>
    <t>2006. évi  előirányzat</t>
  </si>
  <si>
    <t>2006/2005.</t>
  </si>
  <si>
    <t>2006. évi</t>
  </si>
  <si>
    <t>Egyéb támogatás/kisebbségr /</t>
  </si>
  <si>
    <t>4.</t>
  </si>
  <si>
    <t>5.</t>
  </si>
  <si>
    <t>6.</t>
  </si>
  <si>
    <t>III1.</t>
  </si>
  <si>
    <t>III.2.</t>
  </si>
  <si>
    <t>I.2 2.</t>
  </si>
  <si>
    <t>V</t>
  </si>
  <si>
    <t>Fejlesztési célú bevétel, kiadás különbözete</t>
  </si>
  <si>
    <t>II.</t>
  </si>
  <si>
    <t xml:space="preserve">Fejlesztési célú pénzeszköz átvétel </t>
  </si>
  <si>
    <t xml:space="preserve"> Egyéb fejlesztési célú kiadás összesen</t>
  </si>
  <si>
    <t xml:space="preserve">Fejlesztési hitel  visszafizetés </t>
  </si>
  <si>
    <t>Dologi és egyéb kiadás kiadások</t>
  </si>
  <si>
    <t>1/A  számú melléklet a  3/2006. (II.10.) számú  költségvetési rendelethez 
Rétság Város Önkormányzat 2006. évi  működési és fejlesztési célú bevételei és kiadásai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</si>
</sst>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10" fontId="6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10" fontId="2" fillId="0" borderId="25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0" fontId="2" fillId="0" borderId="26" xfId="0" applyNumberFormat="1" applyFont="1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/>
    </xf>
    <xf numFmtId="3" fontId="7" fillId="0" borderId="28" xfId="0" applyNumberFormat="1" applyFont="1" applyBorder="1" applyAlignment="1">
      <alignment/>
    </xf>
    <xf numFmtId="10" fontId="2" fillId="0" borderId="29" xfId="0" applyNumberFormat="1" applyFont="1" applyBorder="1" applyAlignment="1">
      <alignment/>
    </xf>
    <xf numFmtId="10" fontId="2" fillId="0" borderId="30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10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10" fontId="2" fillId="0" borderId="39" xfId="0" applyNumberFormat="1" applyFont="1" applyBorder="1" applyAlignment="1">
      <alignment/>
    </xf>
    <xf numFmtId="10" fontId="2" fillId="0" borderId="40" xfId="0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/>
    </xf>
    <xf numFmtId="3" fontId="8" fillId="0" borderId="15" xfId="0" applyNumberFormat="1" applyFont="1" applyBorder="1" applyAlignment="1">
      <alignment/>
    </xf>
    <xf numFmtId="10" fontId="8" fillId="0" borderId="16" xfId="0" applyNumberFormat="1" applyFont="1" applyBorder="1" applyAlignment="1">
      <alignment/>
    </xf>
    <xf numFmtId="10" fontId="8" fillId="0" borderId="17" xfId="0" applyNumberFormat="1" applyFont="1" applyBorder="1" applyAlignment="1">
      <alignment/>
    </xf>
    <xf numFmtId="3" fontId="6" fillId="0" borderId="31" xfId="0" applyNumberFormat="1" applyFont="1" applyBorder="1" applyAlignment="1">
      <alignment horizontal="left"/>
    </xf>
    <xf numFmtId="3" fontId="6" fillId="0" borderId="32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10" fontId="6" fillId="0" borderId="3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2" borderId="9" xfId="0" applyFont="1" applyFill="1" applyBorder="1" applyAlignment="1">
      <alignment/>
    </xf>
    <xf numFmtId="3" fontId="8" fillId="0" borderId="9" xfId="0" applyNumberFormat="1" applyFont="1" applyBorder="1" applyAlignment="1">
      <alignment/>
    </xf>
    <xf numFmtId="10" fontId="8" fillId="0" borderId="41" xfId="0" applyNumberFormat="1" applyFont="1" applyBorder="1" applyAlignment="1">
      <alignment/>
    </xf>
    <xf numFmtId="10" fontId="8" fillId="0" borderId="42" xfId="0" applyNumberFormat="1" applyFont="1" applyBorder="1" applyAlignment="1">
      <alignment/>
    </xf>
    <xf numFmtId="0" fontId="8" fillId="0" borderId="31" xfId="0" applyFont="1" applyBorder="1" applyAlignment="1">
      <alignment horizontal="left"/>
    </xf>
    <xf numFmtId="0" fontId="8" fillId="0" borderId="32" xfId="0" applyFont="1" applyFill="1" applyBorder="1" applyAlignment="1">
      <alignment/>
    </xf>
    <xf numFmtId="3" fontId="8" fillId="0" borderId="32" xfId="0" applyNumberFormat="1" applyFont="1" applyBorder="1" applyAlignment="1">
      <alignment/>
    </xf>
    <xf numFmtId="10" fontId="6" fillId="0" borderId="32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/>
    </xf>
    <xf numFmtId="10" fontId="2" fillId="0" borderId="28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10" fontId="2" fillId="0" borderId="43" xfId="0" applyNumberFormat="1" applyFont="1" applyBorder="1" applyAlignment="1">
      <alignment/>
    </xf>
    <xf numFmtId="10" fontId="2" fillId="0" borderId="44" xfId="0" applyNumberFormat="1" applyFont="1" applyBorder="1" applyAlignment="1">
      <alignment/>
    </xf>
    <xf numFmtId="0" fontId="8" fillId="2" borderId="15" xfId="0" applyFont="1" applyFill="1" applyBorder="1" applyAlignment="1">
      <alignment/>
    </xf>
    <xf numFmtId="10" fontId="8" fillId="0" borderId="15" xfId="0" applyNumberFormat="1" applyFont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32" xfId="0" applyFont="1" applyFill="1" applyBorder="1" applyAlignment="1">
      <alignment/>
    </xf>
    <xf numFmtId="0" fontId="6" fillId="0" borderId="32" xfId="0" applyFont="1" applyBorder="1" applyAlignment="1">
      <alignment/>
    </xf>
    <xf numFmtId="10" fontId="6" fillId="0" borderId="41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0" fontId="6" fillId="0" borderId="16" xfId="0" applyNumberFormat="1" applyFont="1" applyFill="1" applyBorder="1" applyAlignment="1">
      <alignment/>
    </xf>
    <xf numFmtId="10" fontId="6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10" fontId="2" fillId="0" borderId="19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10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10" fontId="6" fillId="0" borderId="26" xfId="0" applyNumberFormat="1" applyFont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10" fontId="6" fillId="0" borderId="23" xfId="0" applyNumberFormat="1" applyFont="1" applyBorder="1" applyAlignment="1">
      <alignment/>
    </xf>
    <xf numFmtId="10" fontId="6" fillId="0" borderId="30" xfId="0" applyNumberFormat="1" applyFont="1" applyFill="1" applyBorder="1" applyAlignment="1">
      <alignment/>
    </xf>
    <xf numFmtId="0" fontId="6" fillId="2" borderId="15" xfId="0" applyFont="1" applyFill="1" applyBorder="1" applyAlignment="1">
      <alignment/>
    </xf>
    <xf numFmtId="10" fontId="6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/>
    </xf>
    <xf numFmtId="10" fontId="8" fillId="0" borderId="45" xfId="0" applyNumberFormat="1" applyFont="1" applyBorder="1" applyAlignment="1">
      <alignment/>
    </xf>
    <xf numFmtId="0" fontId="2" fillId="0" borderId="32" xfId="0" applyFont="1" applyFill="1" applyBorder="1" applyAlignment="1">
      <alignment/>
    </xf>
    <xf numFmtId="10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6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10" fontId="2" fillId="0" borderId="28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7" xfId="0" applyNumberFormat="1" applyFont="1" applyBorder="1" applyAlignment="1">
      <alignment horizontal="left"/>
    </xf>
    <xf numFmtId="3" fontId="2" fillId="0" borderId="4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4" customWidth="1"/>
    <col min="2" max="2" width="32.8515625" style="0" customWidth="1"/>
    <col min="3" max="3" width="12.00390625" style="0" customWidth="1"/>
    <col min="4" max="4" width="10.140625" style="0" customWidth="1"/>
    <col min="5" max="5" width="12.7109375" style="0" customWidth="1"/>
    <col min="6" max="6" width="13.140625" style="0" customWidth="1"/>
    <col min="7" max="7" width="10.140625" style="0" customWidth="1"/>
    <col min="8" max="8" width="12.57421875" style="0" customWidth="1"/>
    <col min="9" max="9" width="9.421875" style="0" customWidth="1"/>
    <col min="10" max="10" width="11.140625" style="0" customWidth="1"/>
  </cols>
  <sheetData>
    <row r="1" spans="1:10" s="5" customFormat="1" ht="54" customHeight="1" thickBot="1">
      <c r="A1" s="17" t="s">
        <v>95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12" thickBot="1">
      <c r="A2" s="19"/>
      <c r="B2" s="20"/>
      <c r="C2" s="21" t="s">
        <v>76</v>
      </c>
      <c r="D2" s="22"/>
      <c r="E2" s="22"/>
      <c r="F2" s="23" t="s">
        <v>78</v>
      </c>
      <c r="G2" s="24"/>
      <c r="H2" s="25"/>
      <c r="I2" s="26" t="s">
        <v>79</v>
      </c>
      <c r="J2" s="27" t="s">
        <v>80</v>
      </c>
    </row>
    <row r="3" spans="1:10" s="7" customFormat="1" ht="9.75" customHeight="1">
      <c r="A3" s="28" t="s">
        <v>7</v>
      </c>
      <c r="B3" s="29" t="s">
        <v>0</v>
      </c>
      <c r="C3" s="30" t="s">
        <v>1</v>
      </c>
      <c r="D3" s="29" t="s">
        <v>2</v>
      </c>
      <c r="E3" s="30" t="s">
        <v>3</v>
      </c>
      <c r="F3" s="30" t="s">
        <v>1</v>
      </c>
      <c r="G3" s="29" t="s">
        <v>42</v>
      </c>
      <c r="H3" s="31" t="s">
        <v>3</v>
      </c>
      <c r="I3" s="30" t="s">
        <v>40</v>
      </c>
      <c r="J3" s="32" t="s">
        <v>41</v>
      </c>
    </row>
    <row r="4" spans="1:10" s="7" customFormat="1" ht="9.75" customHeight="1" thickBot="1">
      <c r="A4" s="28"/>
      <c r="B4" s="29"/>
      <c r="C4" s="30" t="s">
        <v>4</v>
      </c>
      <c r="D4" s="29" t="s">
        <v>5</v>
      </c>
      <c r="E4" s="30" t="s">
        <v>6</v>
      </c>
      <c r="F4" s="30" t="s">
        <v>4</v>
      </c>
      <c r="G4" s="29" t="s">
        <v>5</v>
      </c>
      <c r="H4" s="31" t="s">
        <v>6</v>
      </c>
      <c r="I4" s="30" t="s">
        <v>8</v>
      </c>
      <c r="J4" s="32" t="s">
        <v>8</v>
      </c>
    </row>
    <row r="5" spans="1:10" s="7" customFormat="1" ht="12" customHeight="1" thickBot="1">
      <c r="A5" s="33" t="s">
        <v>54</v>
      </c>
      <c r="B5" s="34" t="s">
        <v>9</v>
      </c>
      <c r="C5" s="35">
        <v>47301</v>
      </c>
      <c r="D5" s="35">
        <v>5415</v>
      </c>
      <c r="E5" s="35">
        <f>SUM(C5:D5)</f>
        <v>52716</v>
      </c>
      <c r="F5" s="35">
        <v>50797</v>
      </c>
      <c r="G5" s="35">
        <v>6115</v>
      </c>
      <c r="H5" s="35">
        <f>F5+G5</f>
        <v>56912</v>
      </c>
      <c r="I5" s="36">
        <f aca="true" t="shared" si="0" ref="I5:I26">H5/E5</f>
        <v>1.079596327490705</v>
      </c>
      <c r="J5" s="37">
        <f>H5/H37</f>
        <v>0.09810231862223746</v>
      </c>
    </row>
    <row r="6" spans="1:10" s="5" customFormat="1" ht="12" customHeight="1">
      <c r="A6" s="38"/>
      <c r="B6" s="39" t="s">
        <v>10</v>
      </c>
      <c r="C6" s="40">
        <v>173609</v>
      </c>
      <c r="D6" s="40"/>
      <c r="E6" s="40">
        <f>SUM(C6:D6)</f>
        <v>173609</v>
      </c>
      <c r="F6" s="40">
        <v>210000</v>
      </c>
      <c r="G6" s="40"/>
      <c r="H6" s="40">
        <f>F6+G6</f>
        <v>210000</v>
      </c>
      <c r="I6" s="41">
        <f t="shared" si="0"/>
        <v>1.2096147089148603</v>
      </c>
      <c r="J6" s="42">
        <f>H6/H37</f>
        <v>0.3619884542920626</v>
      </c>
    </row>
    <row r="7" spans="1:10" s="5" customFormat="1" ht="12" customHeight="1" thickBot="1">
      <c r="A7" s="43"/>
      <c r="B7" s="44" t="s">
        <v>11</v>
      </c>
      <c r="C7" s="45">
        <v>4685</v>
      </c>
      <c r="D7" s="45"/>
      <c r="E7" s="45">
        <f>SUM(C7:D7)</f>
        <v>4685</v>
      </c>
      <c r="F7" s="45">
        <v>6000</v>
      </c>
      <c r="G7" s="45"/>
      <c r="H7" s="45">
        <f>F7+G7</f>
        <v>6000</v>
      </c>
      <c r="I7" s="46">
        <f t="shared" si="0"/>
        <v>1.2806830309498398</v>
      </c>
      <c r="J7" s="47">
        <f>H7/H37</f>
        <v>0.010342527265487504</v>
      </c>
    </row>
    <row r="8" spans="1:10" s="5" customFormat="1" ht="12" customHeight="1" thickBot="1">
      <c r="A8" s="48" t="s">
        <v>55</v>
      </c>
      <c r="B8" s="49" t="s">
        <v>12</v>
      </c>
      <c r="C8" s="50">
        <f aca="true" t="shared" si="1" ref="C8:H8">SUM(C6:C7)</f>
        <v>178294</v>
      </c>
      <c r="D8" s="50">
        <f t="shared" si="1"/>
        <v>0</v>
      </c>
      <c r="E8" s="50">
        <f t="shared" si="1"/>
        <v>178294</v>
      </c>
      <c r="F8" s="50">
        <f t="shared" si="1"/>
        <v>216000</v>
      </c>
      <c r="G8" s="50">
        <f t="shared" si="1"/>
        <v>0</v>
      </c>
      <c r="H8" s="50">
        <f t="shared" si="1"/>
        <v>216000</v>
      </c>
      <c r="I8" s="51">
        <f t="shared" si="0"/>
        <v>1.211482158681728</v>
      </c>
      <c r="J8" s="52">
        <f>SUM(J6:J7)</f>
        <v>0.3723309815575501</v>
      </c>
    </row>
    <row r="9" spans="1:10" s="5" customFormat="1" ht="12" customHeight="1">
      <c r="A9" s="38"/>
      <c r="B9" s="39" t="s">
        <v>13</v>
      </c>
      <c r="C9" s="40">
        <v>6840</v>
      </c>
      <c r="D9" s="40"/>
      <c r="E9" s="40">
        <f>SUM(C9:D9)</f>
        <v>6840</v>
      </c>
      <c r="F9" s="40">
        <v>-15137</v>
      </c>
      <c r="G9" s="40"/>
      <c r="H9" s="40">
        <f>F9+G9</f>
        <v>-15137</v>
      </c>
      <c r="I9" s="41">
        <f t="shared" si="0"/>
        <v>-2.2130116959064328</v>
      </c>
      <c r="J9" s="42">
        <f>H9/H37</f>
        <v>-0.026092472536280723</v>
      </c>
    </row>
    <row r="10" spans="1:10" s="5" customFormat="1" ht="12" customHeight="1">
      <c r="A10" s="43"/>
      <c r="B10" s="44" t="s">
        <v>35</v>
      </c>
      <c r="C10" s="45">
        <v>62907</v>
      </c>
      <c r="D10" s="45"/>
      <c r="E10" s="53">
        <f>SUM(C10:D10)</f>
        <v>62907</v>
      </c>
      <c r="F10" s="53">
        <v>58704</v>
      </c>
      <c r="G10" s="53"/>
      <c r="H10" s="53">
        <f>F10+G10</f>
        <v>58704</v>
      </c>
      <c r="I10" s="46">
        <f t="shared" si="0"/>
        <v>0.9331870856979351</v>
      </c>
      <c r="J10" s="54">
        <f>H10/H37</f>
        <v>0.10119128676552974</v>
      </c>
    </row>
    <row r="11" spans="1:10" s="5" customFormat="1" ht="12" customHeight="1">
      <c r="A11" s="55"/>
      <c r="B11" s="56" t="s">
        <v>36</v>
      </c>
      <c r="C11" s="57">
        <f aca="true" t="shared" si="2" ref="C11:H11">SUM(C9:C10)</f>
        <v>69747</v>
      </c>
      <c r="D11" s="57">
        <f t="shared" si="2"/>
        <v>0</v>
      </c>
      <c r="E11" s="57">
        <f t="shared" si="2"/>
        <v>69747</v>
      </c>
      <c r="F11" s="57">
        <f t="shared" si="2"/>
        <v>43567</v>
      </c>
      <c r="G11" s="57">
        <f t="shared" si="2"/>
        <v>0</v>
      </c>
      <c r="H11" s="57">
        <f t="shared" si="2"/>
        <v>43567</v>
      </c>
      <c r="I11" s="58">
        <f t="shared" si="0"/>
        <v>0.6246433538360073</v>
      </c>
      <c r="J11" s="54">
        <f>H11/H37</f>
        <v>0.07509881422924901</v>
      </c>
    </row>
    <row r="12" spans="1:10" s="5" customFormat="1" ht="12" customHeight="1" thickBot="1">
      <c r="A12" s="43"/>
      <c r="B12" s="44" t="s">
        <v>14</v>
      </c>
      <c r="C12" s="45">
        <v>13000</v>
      </c>
      <c r="D12" s="45"/>
      <c r="E12" s="45">
        <f>SUM(C12:D12)</f>
        <v>13000</v>
      </c>
      <c r="F12" s="45">
        <v>14000</v>
      </c>
      <c r="G12" s="45"/>
      <c r="H12" s="45">
        <f>F12+G12</f>
        <v>14000</v>
      </c>
      <c r="I12" s="46">
        <f t="shared" si="0"/>
        <v>1.0769230769230769</v>
      </c>
      <c r="J12" s="59">
        <f>H12/H37</f>
        <v>0.024132563619470842</v>
      </c>
    </row>
    <row r="13" spans="1:10" s="5" customFormat="1" ht="12" customHeight="1" thickBot="1">
      <c r="A13" s="48" t="s">
        <v>56</v>
      </c>
      <c r="B13" s="49" t="s">
        <v>15</v>
      </c>
      <c r="C13" s="50">
        <f>C11+C12</f>
        <v>82747</v>
      </c>
      <c r="D13" s="50">
        <f>SUM(D9:D12)</f>
        <v>0</v>
      </c>
      <c r="E13" s="50">
        <f>SUM(C13:D13)</f>
        <v>82747</v>
      </c>
      <c r="F13" s="50">
        <f>F11+F12</f>
        <v>57567</v>
      </c>
      <c r="G13" s="50"/>
      <c r="H13" s="50">
        <f>SUM(F13:G13)</f>
        <v>57567</v>
      </c>
      <c r="I13" s="51">
        <f t="shared" si="0"/>
        <v>0.695698937725839</v>
      </c>
      <c r="J13" s="52">
        <f>H13/H37</f>
        <v>0.09923137784871985</v>
      </c>
    </row>
    <row r="14" spans="1:10" s="5" customFormat="1" ht="12" customHeight="1" thickBot="1">
      <c r="A14" s="48" t="s">
        <v>57</v>
      </c>
      <c r="B14" s="60" t="s">
        <v>16</v>
      </c>
      <c r="C14" s="61">
        <v>572</v>
      </c>
      <c r="D14" s="61"/>
      <c r="E14" s="61">
        <f>SUM(C14:D14)</f>
        <v>572</v>
      </c>
      <c r="F14" s="61">
        <v>602</v>
      </c>
      <c r="G14" s="61"/>
      <c r="H14" s="61">
        <f>F14+G14</f>
        <v>602</v>
      </c>
      <c r="I14" s="51">
        <f t="shared" si="0"/>
        <v>1.0524475524475525</v>
      </c>
      <c r="J14" s="52">
        <f>H14/H37</f>
        <v>0.0010377002356372462</v>
      </c>
    </row>
    <row r="15" spans="1:10" s="5" customFormat="1" ht="12" customHeight="1" thickBot="1">
      <c r="A15" s="33" t="s">
        <v>39</v>
      </c>
      <c r="B15" s="34" t="s">
        <v>17</v>
      </c>
      <c r="C15" s="35">
        <f aca="true" t="shared" si="3" ref="C15:H15">SUM(C8,C13,C14)</f>
        <v>261613</v>
      </c>
      <c r="D15" s="35">
        <f t="shared" si="3"/>
        <v>0</v>
      </c>
      <c r="E15" s="35">
        <f t="shared" si="3"/>
        <v>261613</v>
      </c>
      <c r="F15" s="35">
        <f t="shared" si="3"/>
        <v>274169</v>
      </c>
      <c r="G15" s="35">
        <f t="shared" si="3"/>
        <v>0</v>
      </c>
      <c r="H15" s="35">
        <f t="shared" si="3"/>
        <v>274169</v>
      </c>
      <c r="I15" s="36">
        <f t="shared" si="0"/>
        <v>1.0479945568454168</v>
      </c>
      <c r="J15" s="37">
        <f>H15/H37</f>
        <v>0.4726000596419072</v>
      </c>
    </row>
    <row r="16" spans="1:10" s="5" customFormat="1" ht="12" customHeight="1">
      <c r="A16" s="62" t="s">
        <v>85</v>
      </c>
      <c r="B16" s="63" t="s">
        <v>19</v>
      </c>
      <c r="C16" s="64">
        <v>12214</v>
      </c>
      <c r="D16" s="64">
        <v>4588</v>
      </c>
      <c r="E16" s="64">
        <f>SUM(C16:D16)</f>
        <v>16802</v>
      </c>
      <c r="F16" s="64">
        <v>23592</v>
      </c>
      <c r="G16" s="64">
        <v>2140</v>
      </c>
      <c r="H16" s="64">
        <f>F16+G16</f>
        <v>25732</v>
      </c>
      <c r="I16" s="65">
        <f t="shared" si="0"/>
        <v>1.5314843471015356</v>
      </c>
      <c r="J16" s="66">
        <f>H16/H37</f>
        <v>0.044355651932587406</v>
      </c>
    </row>
    <row r="17" spans="1:10" s="5" customFormat="1" ht="12" customHeight="1" thickBot="1">
      <c r="A17" s="43" t="s">
        <v>86</v>
      </c>
      <c r="B17" s="44" t="s">
        <v>20</v>
      </c>
      <c r="C17" s="45">
        <v>23391</v>
      </c>
      <c r="D17" s="45"/>
      <c r="E17" s="45">
        <f>SUM(C17:D17)</f>
        <v>23391</v>
      </c>
      <c r="F17" s="45">
        <v>21594</v>
      </c>
      <c r="G17" s="45"/>
      <c r="H17" s="45">
        <f>F17+G17</f>
        <v>21594</v>
      </c>
      <c r="I17" s="46">
        <f t="shared" si="0"/>
        <v>0.9231755803514172</v>
      </c>
      <c r="J17" s="59">
        <f>H17/H26</f>
        <v>0.0400863581263331</v>
      </c>
    </row>
    <row r="18" spans="1:10" s="7" customFormat="1" ht="12" customHeight="1" thickBot="1">
      <c r="A18" s="33" t="s">
        <v>52</v>
      </c>
      <c r="B18" s="34" t="s">
        <v>21</v>
      </c>
      <c r="C18" s="35">
        <f aca="true" t="shared" si="4" ref="C18:H18">C16+C17</f>
        <v>35605</v>
      </c>
      <c r="D18" s="35">
        <f t="shared" si="4"/>
        <v>4588</v>
      </c>
      <c r="E18" s="35">
        <f t="shared" si="4"/>
        <v>40193</v>
      </c>
      <c r="F18" s="35">
        <f t="shared" si="4"/>
        <v>45186</v>
      </c>
      <c r="G18" s="35">
        <f t="shared" si="4"/>
        <v>2140</v>
      </c>
      <c r="H18" s="35">
        <f t="shared" si="4"/>
        <v>47326</v>
      </c>
      <c r="I18" s="36">
        <f t="shared" si="0"/>
        <v>1.1774687134575672</v>
      </c>
      <c r="J18" s="37">
        <f>SUM(J16:J17)</f>
        <v>0.0844420100589205</v>
      </c>
    </row>
    <row r="19" spans="1:10" s="5" customFormat="1" ht="12" customHeight="1" thickBot="1">
      <c r="A19" s="67" t="s">
        <v>58</v>
      </c>
      <c r="B19" s="68" t="s">
        <v>37</v>
      </c>
      <c r="C19" s="64">
        <v>118562</v>
      </c>
      <c r="D19" s="64"/>
      <c r="E19" s="64">
        <f>SUM(C19:D19)</f>
        <v>118562</v>
      </c>
      <c r="F19" s="64">
        <v>101775</v>
      </c>
      <c r="G19" s="64"/>
      <c r="H19" s="64">
        <f>F19+G19</f>
        <v>101775</v>
      </c>
      <c r="I19" s="65">
        <f t="shared" si="0"/>
        <v>0.8584116327322414</v>
      </c>
      <c r="J19" s="66">
        <f>H19/H37</f>
        <v>0.17543511874083179</v>
      </c>
    </row>
    <row r="20" spans="1:10" s="5" customFormat="1" ht="12" customHeight="1">
      <c r="A20" s="69" t="s">
        <v>59</v>
      </c>
      <c r="B20" s="70" t="s">
        <v>38</v>
      </c>
      <c r="C20" s="71">
        <v>6954</v>
      </c>
      <c r="D20" s="71"/>
      <c r="E20" s="71">
        <f>SUM(C20:D20)</f>
        <v>6954</v>
      </c>
      <c r="F20" s="71">
        <v>3722</v>
      </c>
      <c r="G20" s="71"/>
      <c r="H20" s="71">
        <f>F20+G20</f>
        <v>3722</v>
      </c>
      <c r="I20" s="58">
        <f t="shared" si="0"/>
        <v>0.5352315214265171</v>
      </c>
      <c r="J20" s="66">
        <f>H20/H37</f>
        <v>0.006415814413690748</v>
      </c>
    </row>
    <row r="21" spans="1:10" s="5" customFormat="1" ht="12" customHeight="1" thickBot="1">
      <c r="A21" s="72" t="s">
        <v>60</v>
      </c>
      <c r="B21" s="73" t="s">
        <v>81</v>
      </c>
      <c r="C21" s="74">
        <v>3491</v>
      </c>
      <c r="D21" s="74"/>
      <c r="E21" s="74">
        <f>SUM(C21:D21)</f>
        <v>3491</v>
      </c>
      <c r="F21" s="74">
        <v>1280</v>
      </c>
      <c r="G21" s="74"/>
      <c r="H21" s="74">
        <f>F21+G21</f>
        <v>1280</v>
      </c>
      <c r="I21" s="75">
        <f t="shared" si="0"/>
        <v>0.3666571183042108</v>
      </c>
      <c r="J21" s="76">
        <f>H21/H37</f>
        <v>0.002206405816637334</v>
      </c>
    </row>
    <row r="22" spans="1:10" s="5" customFormat="1" ht="12" customHeight="1" thickBot="1">
      <c r="A22" s="33" t="s">
        <v>53</v>
      </c>
      <c r="B22" s="34" t="s">
        <v>18</v>
      </c>
      <c r="C22" s="35">
        <f aca="true" t="shared" si="5" ref="C22:H22">SUM(C19:C21)</f>
        <v>129007</v>
      </c>
      <c r="D22" s="35">
        <f t="shared" si="5"/>
        <v>0</v>
      </c>
      <c r="E22" s="35">
        <f t="shared" si="5"/>
        <v>129007</v>
      </c>
      <c r="F22" s="35">
        <f t="shared" si="5"/>
        <v>106777</v>
      </c>
      <c r="G22" s="35">
        <f t="shared" si="5"/>
        <v>0</v>
      </c>
      <c r="H22" s="35">
        <f t="shared" si="5"/>
        <v>106777</v>
      </c>
      <c r="I22" s="36">
        <f t="shared" si="0"/>
        <v>0.827683769097801</v>
      </c>
      <c r="J22" s="37">
        <f>H22/H37</f>
        <v>0.18405733897115986</v>
      </c>
    </row>
    <row r="23" spans="1:10" s="5" customFormat="1" ht="12" customHeight="1" thickBot="1">
      <c r="A23" s="33" t="s">
        <v>61</v>
      </c>
      <c r="B23" s="34" t="s">
        <v>23</v>
      </c>
      <c r="C23" s="35">
        <v>3740</v>
      </c>
      <c r="D23" s="35"/>
      <c r="E23" s="35">
        <f>SUM(C23:D23)</f>
        <v>3740</v>
      </c>
      <c r="F23" s="35"/>
      <c r="G23" s="35"/>
      <c r="H23" s="35">
        <f>F23+G23</f>
        <v>0</v>
      </c>
      <c r="I23" s="36">
        <f t="shared" si="0"/>
        <v>0</v>
      </c>
      <c r="J23" s="37">
        <f>H23/H37</f>
        <v>0</v>
      </c>
    </row>
    <row r="24" spans="1:10" s="8" customFormat="1" ht="12" thickBot="1">
      <c r="A24" s="77"/>
      <c r="B24" s="78" t="s">
        <v>46</v>
      </c>
      <c r="C24" s="79">
        <f aca="true" t="shared" si="6" ref="C24:H24">C5+C15+C18+C22+C23</f>
        <v>477266</v>
      </c>
      <c r="D24" s="79">
        <f t="shared" si="6"/>
        <v>10003</v>
      </c>
      <c r="E24" s="79">
        <f t="shared" si="6"/>
        <v>487269</v>
      </c>
      <c r="F24" s="79">
        <f t="shared" si="6"/>
        <v>476929</v>
      </c>
      <c r="G24" s="79">
        <f t="shared" si="6"/>
        <v>8255</v>
      </c>
      <c r="H24" s="79">
        <f t="shared" si="6"/>
        <v>485184</v>
      </c>
      <c r="I24" s="80">
        <f t="shared" si="0"/>
        <v>0.995721049358773</v>
      </c>
      <c r="J24" s="81">
        <f>H24/H37</f>
        <v>0.8363381247963815</v>
      </c>
    </row>
    <row r="25" spans="1:10" s="14" customFormat="1" ht="12" thickBot="1">
      <c r="A25" s="82" t="s">
        <v>62</v>
      </c>
      <c r="B25" s="83" t="s">
        <v>44</v>
      </c>
      <c r="C25" s="83">
        <v>48879</v>
      </c>
      <c r="D25" s="83"/>
      <c r="E25" s="83">
        <f>SUM(C25:D25)</f>
        <v>48879</v>
      </c>
      <c r="F25" s="83">
        <v>53503</v>
      </c>
      <c r="G25" s="83"/>
      <c r="H25" s="83">
        <f>SUM(F25:G25)</f>
        <v>53503</v>
      </c>
      <c r="I25" s="84">
        <f t="shared" si="0"/>
        <v>1.09460095337466</v>
      </c>
      <c r="J25" s="85">
        <f>H25/H37</f>
        <v>0.09222603938089632</v>
      </c>
    </row>
    <row r="26" spans="1:10" s="8" customFormat="1" ht="12" thickBot="1">
      <c r="A26" s="86"/>
      <c r="B26" s="87" t="s">
        <v>66</v>
      </c>
      <c r="C26" s="88">
        <f aca="true" t="shared" si="7" ref="C26:H26">C24+C25</f>
        <v>526145</v>
      </c>
      <c r="D26" s="88">
        <f t="shared" si="7"/>
        <v>10003</v>
      </c>
      <c r="E26" s="88">
        <f t="shared" si="7"/>
        <v>536148</v>
      </c>
      <c r="F26" s="88">
        <f t="shared" si="7"/>
        <v>530432</v>
      </c>
      <c r="G26" s="88">
        <f t="shared" si="7"/>
        <v>8255</v>
      </c>
      <c r="H26" s="88">
        <f t="shared" si="7"/>
        <v>538687</v>
      </c>
      <c r="I26" s="89">
        <f t="shared" si="0"/>
        <v>1.004735632698434</v>
      </c>
      <c r="J26" s="90">
        <f>H26/H37</f>
        <v>0.9285641641772778</v>
      </c>
    </row>
    <row r="27" spans="1:10" s="8" customFormat="1" ht="11.25">
      <c r="A27" s="91"/>
      <c r="B27" s="92" t="s">
        <v>70</v>
      </c>
      <c r="C27" s="93"/>
      <c r="D27" s="93"/>
      <c r="E27" s="93"/>
      <c r="F27" s="93"/>
      <c r="G27" s="93"/>
      <c r="H27" s="93"/>
      <c r="I27" s="94"/>
      <c r="J27" s="66"/>
    </row>
    <row r="28" spans="1:10" s="7" customFormat="1" ht="12" customHeight="1">
      <c r="A28" s="95" t="s">
        <v>63</v>
      </c>
      <c r="B28" s="96" t="s">
        <v>22</v>
      </c>
      <c r="C28" s="71">
        <v>2700</v>
      </c>
      <c r="D28" s="71"/>
      <c r="E28" s="71">
        <f aca="true" t="shared" si="8" ref="E28:E33">SUM(C28:D28)</f>
        <v>2700</v>
      </c>
      <c r="F28" s="71">
        <v>2700</v>
      </c>
      <c r="G28" s="71"/>
      <c r="H28" s="71">
        <f>F28+G28</f>
        <v>2700</v>
      </c>
      <c r="I28" s="97">
        <f aca="true" t="shared" si="9" ref="I28:I34">H28/E28</f>
        <v>1</v>
      </c>
      <c r="J28" s="54">
        <f>H28/H37</f>
        <v>0.0046541372694693765</v>
      </c>
    </row>
    <row r="29" spans="1:10" s="15" customFormat="1" ht="12" customHeight="1">
      <c r="A29" s="95" t="s">
        <v>90</v>
      </c>
      <c r="B29" s="96" t="s">
        <v>43</v>
      </c>
      <c r="C29" s="71">
        <v>695</v>
      </c>
      <c r="D29" s="71"/>
      <c r="E29" s="71">
        <f t="shared" si="8"/>
        <v>695</v>
      </c>
      <c r="F29" s="71">
        <v>28105</v>
      </c>
      <c r="G29" s="71"/>
      <c r="H29" s="71">
        <f>F29+G29</f>
        <v>28105</v>
      </c>
      <c r="I29" s="97">
        <f t="shared" si="9"/>
        <v>40.43884892086331</v>
      </c>
      <c r="J29" s="54">
        <f>H29/H37</f>
        <v>0.04844612146608771</v>
      </c>
    </row>
    <row r="30" spans="1:10" s="15" customFormat="1" ht="12" customHeight="1">
      <c r="A30" s="95" t="s">
        <v>53</v>
      </c>
      <c r="B30" s="96" t="s">
        <v>91</v>
      </c>
      <c r="C30" s="71">
        <v>1200</v>
      </c>
      <c r="D30" s="71"/>
      <c r="E30" s="71">
        <f t="shared" si="8"/>
        <v>1200</v>
      </c>
      <c r="F30" s="71">
        <v>4911</v>
      </c>
      <c r="G30" s="71"/>
      <c r="H30" s="71">
        <f>F30+G30</f>
        <v>4911</v>
      </c>
      <c r="I30" s="97">
        <f t="shared" si="9"/>
        <v>4.0925</v>
      </c>
      <c r="J30" s="54">
        <f>H30/H37</f>
        <v>0.008465358566801522</v>
      </c>
    </row>
    <row r="31" spans="1:10" s="15" customFormat="1" ht="12" customHeight="1">
      <c r="A31" s="95" t="s">
        <v>87</v>
      </c>
      <c r="B31" s="96" t="s">
        <v>64</v>
      </c>
      <c r="C31" s="71">
        <v>4329</v>
      </c>
      <c r="D31" s="71"/>
      <c r="E31" s="71">
        <f t="shared" si="8"/>
        <v>4329</v>
      </c>
      <c r="F31" s="71">
        <v>4426</v>
      </c>
      <c r="G31" s="71"/>
      <c r="H31" s="71">
        <f>SUM(F31:G31)</f>
        <v>4426</v>
      </c>
      <c r="I31" s="97">
        <f t="shared" si="9"/>
        <v>1.0224070224070223</v>
      </c>
      <c r="J31" s="54">
        <f>H31/H37</f>
        <v>0.007629337612841282</v>
      </c>
    </row>
    <row r="32" spans="1:10" s="15" customFormat="1" ht="12" customHeight="1">
      <c r="A32" s="95" t="s">
        <v>88</v>
      </c>
      <c r="B32" s="96" t="s">
        <v>65</v>
      </c>
      <c r="C32" s="71">
        <v>1500</v>
      </c>
      <c r="D32" s="71"/>
      <c r="E32" s="71">
        <f t="shared" si="8"/>
        <v>1500</v>
      </c>
      <c r="F32" s="71">
        <v>1300</v>
      </c>
      <c r="G32" s="71"/>
      <c r="H32" s="71">
        <f>SUM(F32:G32)</f>
        <v>1300</v>
      </c>
      <c r="I32" s="97">
        <f t="shared" si="9"/>
        <v>0.8666666666666667</v>
      </c>
      <c r="J32" s="54">
        <f>H32/H37</f>
        <v>0.0022408809075222923</v>
      </c>
    </row>
    <row r="33" spans="1:10" s="15" customFormat="1" ht="12" customHeight="1" thickBot="1">
      <c r="A33" s="43" t="s">
        <v>61</v>
      </c>
      <c r="B33" s="44" t="s">
        <v>23</v>
      </c>
      <c r="C33" s="45"/>
      <c r="D33" s="45"/>
      <c r="E33" s="45">
        <f t="shared" si="8"/>
        <v>0</v>
      </c>
      <c r="F33" s="45"/>
      <c r="G33" s="45"/>
      <c r="H33" s="45">
        <f>SUM(F33:G33)</f>
        <v>0</v>
      </c>
      <c r="I33" s="98"/>
      <c r="J33" s="59">
        <f>3640/10000</f>
        <v>0.364</v>
      </c>
    </row>
    <row r="34" spans="1:10" s="12" customFormat="1" ht="12" customHeight="1" thickBot="1">
      <c r="A34" s="77"/>
      <c r="B34" s="78" t="s">
        <v>67</v>
      </c>
      <c r="C34" s="79">
        <f aca="true" t="shared" si="10" ref="C34:H34">C28+C29+C30+C31+C32+C33</f>
        <v>10424</v>
      </c>
      <c r="D34" s="79">
        <f t="shared" si="10"/>
        <v>0</v>
      </c>
      <c r="E34" s="79">
        <f t="shared" si="10"/>
        <v>10424</v>
      </c>
      <c r="F34" s="79">
        <f t="shared" si="10"/>
        <v>41442</v>
      </c>
      <c r="G34" s="79">
        <f t="shared" si="10"/>
        <v>0</v>
      </c>
      <c r="H34" s="79">
        <f t="shared" si="10"/>
        <v>41442</v>
      </c>
      <c r="I34" s="80">
        <f t="shared" si="9"/>
        <v>3.9756331542594014</v>
      </c>
      <c r="J34" s="81">
        <f>H34/H37</f>
        <v>0.07143583582272219</v>
      </c>
    </row>
    <row r="35" spans="1:10" s="9" customFormat="1" ht="12" thickBot="1">
      <c r="A35" s="99" t="s">
        <v>62</v>
      </c>
      <c r="B35" s="100" t="s">
        <v>45</v>
      </c>
      <c r="C35" s="100"/>
      <c r="D35" s="100"/>
      <c r="E35" s="100">
        <f>SUM(C35:D35)</f>
        <v>0</v>
      </c>
      <c r="F35" s="100"/>
      <c r="G35" s="100"/>
      <c r="H35" s="100">
        <f>SUM(F35:G35)</f>
        <v>0</v>
      </c>
      <c r="I35" s="101"/>
      <c r="J35" s="102"/>
    </row>
    <row r="36" spans="1:10" s="12" customFormat="1" ht="12" thickBot="1">
      <c r="A36" s="77"/>
      <c r="B36" s="103" t="s">
        <v>68</v>
      </c>
      <c r="C36" s="79">
        <f aca="true" t="shared" si="11" ref="C36:H36">SUM(C34:C35)</f>
        <v>10424</v>
      </c>
      <c r="D36" s="79">
        <f t="shared" si="11"/>
        <v>0</v>
      </c>
      <c r="E36" s="79">
        <f t="shared" si="11"/>
        <v>10424</v>
      </c>
      <c r="F36" s="79">
        <f t="shared" si="11"/>
        <v>41442</v>
      </c>
      <c r="G36" s="79">
        <f t="shared" si="11"/>
        <v>0</v>
      </c>
      <c r="H36" s="79">
        <f t="shared" si="11"/>
        <v>41442</v>
      </c>
      <c r="I36" s="51">
        <f>H36/E36</f>
        <v>3.9756331542594014</v>
      </c>
      <c r="J36" s="81">
        <f>H36/H37</f>
        <v>0.07143583582272219</v>
      </c>
    </row>
    <row r="37" spans="1:10" s="9" customFormat="1" ht="12" thickBot="1">
      <c r="A37" s="77"/>
      <c r="B37" s="78" t="s">
        <v>69</v>
      </c>
      <c r="C37" s="79">
        <f>C26+C36</f>
        <v>536569</v>
      </c>
      <c r="D37" s="79">
        <f aca="true" t="shared" si="12" ref="D37:J37">D26+D36</f>
        <v>10003</v>
      </c>
      <c r="E37" s="79">
        <f t="shared" si="12"/>
        <v>546572</v>
      </c>
      <c r="F37" s="79">
        <f t="shared" si="12"/>
        <v>571874</v>
      </c>
      <c r="G37" s="79">
        <f t="shared" si="12"/>
        <v>8255</v>
      </c>
      <c r="H37" s="79">
        <f t="shared" si="12"/>
        <v>580129</v>
      </c>
      <c r="I37" s="104">
        <f>H37/E37</f>
        <v>1.0613953879818212</v>
      </c>
      <c r="J37" s="81">
        <f t="shared" si="12"/>
        <v>1</v>
      </c>
    </row>
    <row r="38" spans="1:10" s="7" customFormat="1" ht="12" customHeight="1">
      <c r="A38" s="105" t="s">
        <v>39</v>
      </c>
      <c r="B38" s="106" t="s">
        <v>24</v>
      </c>
      <c r="C38" s="107"/>
      <c r="D38" s="107"/>
      <c r="E38" s="107"/>
      <c r="F38" s="107"/>
      <c r="G38" s="107"/>
      <c r="H38" s="83"/>
      <c r="I38" s="108"/>
      <c r="J38" s="109"/>
    </row>
    <row r="39" spans="1:10" s="5" customFormat="1" ht="12" customHeight="1">
      <c r="A39" s="95">
        <v>1</v>
      </c>
      <c r="B39" s="96" t="s">
        <v>25</v>
      </c>
      <c r="C39" s="71">
        <v>240284</v>
      </c>
      <c r="D39" s="71">
        <v>19410</v>
      </c>
      <c r="E39" s="71">
        <f aca="true" t="shared" si="13" ref="E39:E44">SUM(C39:D39)</f>
        <v>259694</v>
      </c>
      <c r="F39" s="71">
        <v>250479</v>
      </c>
      <c r="G39" s="71">
        <v>22034</v>
      </c>
      <c r="H39" s="40">
        <f aca="true" t="shared" si="14" ref="H39:H44">F39+G39</f>
        <v>272513</v>
      </c>
      <c r="I39" s="97">
        <f aca="true" t="shared" si="15" ref="I39:I46">H39/E39</f>
        <v>1.0493619413617565</v>
      </c>
      <c r="J39" s="54">
        <f>H39/H57</f>
        <v>0.4697455221166327</v>
      </c>
    </row>
    <row r="40" spans="1:10" s="5" customFormat="1" ht="12" customHeight="1">
      <c r="A40" s="95">
        <v>2</v>
      </c>
      <c r="B40" s="96" t="s">
        <v>26</v>
      </c>
      <c r="C40" s="71">
        <v>78536</v>
      </c>
      <c r="D40" s="71">
        <v>6541</v>
      </c>
      <c r="E40" s="71">
        <f t="shared" si="13"/>
        <v>85077</v>
      </c>
      <c r="F40" s="71">
        <v>79131</v>
      </c>
      <c r="G40" s="71">
        <v>7099</v>
      </c>
      <c r="H40" s="40">
        <f t="shared" si="14"/>
        <v>86230</v>
      </c>
      <c r="I40" s="97">
        <f t="shared" si="15"/>
        <v>1.013552428976104</v>
      </c>
      <c r="J40" s="54">
        <f>H40/H57</f>
        <v>0.1486393543504979</v>
      </c>
    </row>
    <row r="41" spans="1:10" s="5" customFormat="1" ht="12" customHeight="1">
      <c r="A41" s="95">
        <v>3</v>
      </c>
      <c r="B41" s="96" t="s">
        <v>94</v>
      </c>
      <c r="C41" s="71">
        <v>127126</v>
      </c>
      <c r="D41" s="71">
        <v>20151</v>
      </c>
      <c r="E41" s="71">
        <f t="shared" si="13"/>
        <v>147277</v>
      </c>
      <c r="F41" s="71">
        <v>134449</v>
      </c>
      <c r="G41" s="71">
        <v>22090</v>
      </c>
      <c r="H41" s="40">
        <f t="shared" si="14"/>
        <v>156539</v>
      </c>
      <c r="I41" s="97">
        <f t="shared" si="15"/>
        <v>1.0628882989197228</v>
      </c>
      <c r="J41" s="54">
        <f>H41/H57</f>
        <v>0.26983481260202474</v>
      </c>
    </row>
    <row r="42" spans="1:10" s="5" customFormat="1" ht="12" customHeight="1">
      <c r="A42" s="95">
        <v>4</v>
      </c>
      <c r="B42" s="96" t="s">
        <v>27</v>
      </c>
      <c r="C42" s="71">
        <v>5851</v>
      </c>
      <c r="D42" s="71"/>
      <c r="E42" s="71">
        <f t="shared" si="13"/>
        <v>5851</v>
      </c>
      <c r="F42" s="71">
        <v>6955</v>
      </c>
      <c r="G42" s="71"/>
      <c r="H42" s="40">
        <f t="shared" si="14"/>
        <v>6955</v>
      </c>
      <c r="I42" s="97">
        <f t="shared" si="15"/>
        <v>1.1886856947530338</v>
      </c>
      <c r="J42" s="54">
        <f>H42/H57</f>
        <v>0.011988712855244265</v>
      </c>
    </row>
    <row r="43" spans="1:10" s="5" customFormat="1" ht="12" customHeight="1">
      <c r="A43" s="95">
        <v>5</v>
      </c>
      <c r="B43" s="96" t="s">
        <v>28</v>
      </c>
      <c r="C43" s="71">
        <v>5880</v>
      </c>
      <c r="D43" s="71"/>
      <c r="E43" s="71">
        <f t="shared" si="13"/>
        <v>5880</v>
      </c>
      <c r="F43" s="71">
        <v>4220</v>
      </c>
      <c r="G43" s="71"/>
      <c r="H43" s="40">
        <f t="shared" si="14"/>
        <v>4220</v>
      </c>
      <c r="I43" s="97">
        <f t="shared" si="15"/>
        <v>0.717687074829932</v>
      </c>
      <c r="J43" s="54">
        <f>H43/H57</f>
        <v>0.007274244176726211</v>
      </c>
    </row>
    <row r="44" spans="1:72" s="5" customFormat="1" ht="12" customHeight="1" thickBot="1">
      <c r="A44" s="43">
        <v>6</v>
      </c>
      <c r="B44" s="44" t="s">
        <v>29</v>
      </c>
      <c r="C44" s="45">
        <v>6960</v>
      </c>
      <c r="D44" s="45"/>
      <c r="E44" s="45">
        <f t="shared" si="13"/>
        <v>6960</v>
      </c>
      <c r="F44" s="45">
        <v>2393</v>
      </c>
      <c r="G44" s="45"/>
      <c r="H44" s="53">
        <f t="shared" si="14"/>
        <v>2393</v>
      </c>
      <c r="I44" s="98">
        <f t="shared" si="15"/>
        <v>0.34382183908045977</v>
      </c>
      <c r="J44" s="59">
        <f>H44/H57</f>
        <v>0.004124944624385266</v>
      </c>
      <c r="BT44" s="9"/>
    </row>
    <row r="45" spans="1:10" s="10" customFormat="1" ht="12" customHeight="1" thickBot="1">
      <c r="A45" s="110"/>
      <c r="B45" s="111" t="s">
        <v>30</v>
      </c>
      <c r="C45" s="112">
        <f aca="true" t="shared" si="16" ref="C45:H45">SUM(C39:C44)</f>
        <v>464637</v>
      </c>
      <c r="D45" s="112">
        <f t="shared" si="16"/>
        <v>46102</v>
      </c>
      <c r="E45" s="112">
        <f t="shared" si="16"/>
        <v>510739</v>
      </c>
      <c r="F45" s="112">
        <f t="shared" si="16"/>
        <v>477627</v>
      </c>
      <c r="G45" s="112">
        <f t="shared" si="16"/>
        <v>51223</v>
      </c>
      <c r="H45" s="112">
        <f t="shared" si="16"/>
        <v>528850</v>
      </c>
      <c r="I45" s="113">
        <f t="shared" si="15"/>
        <v>1.0354603819171828</v>
      </c>
      <c r="J45" s="114">
        <f>SUM(J39:J44)</f>
        <v>0.9116075907255111</v>
      </c>
    </row>
    <row r="46" spans="1:10" s="11" customFormat="1" ht="12" customHeight="1">
      <c r="A46" s="115"/>
      <c r="B46" s="116" t="s">
        <v>73</v>
      </c>
      <c r="C46" s="117">
        <v>12215</v>
      </c>
      <c r="D46" s="117"/>
      <c r="E46" s="117">
        <f>SUM(C46:D46)</f>
        <v>12215</v>
      </c>
      <c r="F46" s="117">
        <v>7000</v>
      </c>
      <c r="G46" s="117"/>
      <c r="H46" s="117">
        <f>F46+G46</f>
        <v>7000</v>
      </c>
      <c r="I46" s="118">
        <f t="shared" si="15"/>
        <v>0.5730659025787965</v>
      </c>
      <c r="J46" s="42">
        <f>H46/H57</f>
        <v>0.012066281809735421</v>
      </c>
    </row>
    <row r="47" spans="1:10" s="7" customFormat="1" ht="12" customHeight="1">
      <c r="A47" s="119" t="s">
        <v>51</v>
      </c>
      <c r="B47" s="120" t="s">
        <v>31</v>
      </c>
      <c r="C47" s="121"/>
      <c r="D47" s="121"/>
      <c r="E47" s="121"/>
      <c r="F47" s="121"/>
      <c r="G47" s="121"/>
      <c r="H47" s="121"/>
      <c r="I47" s="122"/>
      <c r="J47" s="54"/>
    </row>
    <row r="48" spans="1:10" s="5" customFormat="1" ht="12" customHeight="1">
      <c r="A48" s="95">
        <v>1</v>
      </c>
      <c r="B48" s="96" t="s">
        <v>32</v>
      </c>
      <c r="C48" s="71"/>
      <c r="D48" s="71"/>
      <c r="E48" s="71">
        <f>SUM(C48:D48)</f>
        <v>0</v>
      </c>
      <c r="F48" s="71">
        <v>3171</v>
      </c>
      <c r="G48" s="71">
        <v>276</v>
      </c>
      <c r="H48" s="40">
        <f>F48+G48</f>
        <v>3447</v>
      </c>
      <c r="I48" s="122"/>
      <c r="J48" s="54">
        <f>H48/H57</f>
        <v>0.0059417819140225705</v>
      </c>
    </row>
    <row r="49" spans="1:10" s="5" customFormat="1" ht="12" customHeight="1">
      <c r="A49" s="95">
        <v>2</v>
      </c>
      <c r="B49" s="96" t="s">
        <v>33</v>
      </c>
      <c r="C49" s="71"/>
      <c r="D49" s="71"/>
      <c r="E49" s="71">
        <f>SUM(C49:D49)</f>
        <v>0</v>
      </c>
      <c r="F49" s="71">
        <v>4798</v>
      </c>
      <c r="G49" s="71"/>
      <c r="H49" s="40">
        <f>F49+G49</f>
        <v>4798</v>
      </c>
      <c r="I49" s="122"/>
      <c r="J49" s="54"/>
    </row>
    <row r="50" spans="1:10" s="5" customFormat="1" ht="12" customHeight="1">
      <c r="A50" s="95">
        <v>3</v>
      </c>
      <c r="B50" s="96" t="s">
        <v>34</v>
      </c>
      <c r="C50" s="71">
        <v>9000</v>
      </c>
      <c r="D50" s="71"/>
      <c r="E50" s="71">
        <f>SUM(C50:D50)</f>
        <v>9000</v>
      </c>
      <c r="F50" s="71">
        <v>6480</v>
      </c>
      <c r="G50" s="71"/>
      <c r="H50" s="40">
        <f>F50+G50</f>
        <v>6480</v>
      </c>
      <c r="I50" s="97">
        <f>H50/E50</f>
        <v>0.72</v>
      </c>
      <c r="J50" s="54">
        <f>H50/H57</f>
        <v>0.011169929446726503</v>
      </c>
    </row>
    <row r="51" spans="1:10" s="7" customFormat="1" ht="12" customHeight="1">
      <c r="A51" s="119"/>
      <c r="B51" s="123" t="s">
        <v>47</v>
      </c>
      <c r="C51" s="121">
        <f aca="true" t="shared" si="17" ref="C51:H51">SUM(C48:C50)</f>
        <v>9000</v>
      </c>
      <c r="D51" s="121">
        <f t="shared" si="17"/>
        <v>0</v>
      </c>
      <c r="E51" s="121">
        <f t="shared" si="17"/>
        <v>9000</v>
      </c>
      <c r="F51" s="121">
        <f t="shared" si="17"/>
        <v>14449</v>
      </c>
      <c r="G51" s="121">
        <f t="shared" si="17"/>
        <v>276</v>
      </c>
      <c r="H51" s="121">
        <f t="shared" si="17"/>
        <v>14725</v>
      </c>
      <c r="I51" s="122">
        <f>H51/E51</f>
        <v>1.636111111111111</v>
      </c>
      <c r="J51" s="124">
        <f>SUM(J47:J50)</f>
        <v>0.017111711360749075</v>
      </c>
    </row>
    <row r="52" spans="1:10" s="5" customFormat="1" ht="12" customHeight="1">
      <c r="A52" s="95" t="s">
        <v>82</v>
      </c>
      <c r="B52" s="96" t="s">
        <v>48</v>
      </c>
      <c r="C52" s="71">
        <v>1500</v>
      </c>
      <c r="D52" s="71"/>
      <c r="E52" s="71">
        <f>SUM(C52:D52)</f>
        <v>1500</v>
      </c>
      <c r="F52" s="71">
        <v>1500</v>
      </c>
      <c r="G52" s="71"/>
      <c r="H52" s="71">
        <f>F52+G52</f>
        <v>1500</v>
      </c>
      <c r="I52" s="97">
        <f>H52/E52</f>
        <v>1</v>
      </c>
      <c r="J52" s="54">
        <f>H52/H57</f>
        <v>0.002585631816371876</v>
      </c>
    </row>
    <row r="53" spans="1:10" s="5" customFormat="1" ht="12" customHeight="1">
      <c r="A53" s="95" t="s">
        <v>83</v>
      </c>
      <c r="B53" s="96" t="s">
        <v>77</v>
      </c>
      <c r="C53" s="71"/>
      <c r="D53" s="71"/>
      <c r="E53" s="71">
        <f>SUM(C53:D53)</f>
        <v>0</v>
      </c>
      <c r="F53" s="71">
        <v>9721</v>
      </c>
      <c r="G53" s="71"/>
      <c r="H53" s="71">
        <f>F53+G53</f>
        <v>9721</v>
      </c>
      <c r="I53" s="97"/>
      <c r="J53" s="54">
        <f>H53/H58</f>
        <v>0.018045729709460223</v>
      </c>
    </row>
    <row r="54" spans="1:10" s="7" customFormat="1" ht="12" customHeight="1">
      <c r="A54" s="119"/>
      <c r="B54" s="123" t="s">
        <v>92</v>
      </c>
      <c r="C54" s="121">
        <f>SUM(C52:C53)</f>
        <v>1500</v>
      </c>
      <c r="D54" s="121">
        <f aca="true" t="shared" si="18" ref="D54:J54">SUM(D52:D53)</f>
        <v>0</v>
      </c>
      <c r="E54" s="121">
        <f t="shared" si="18"/>
        <v>1500</v>
      </c>
      <c r="F54" s="121">
        <f t="shared" si="18"/>
        <v>11221</v>
      </c>
      <c r="G54" s="121">
        <f t="shared" si="18"/>
        <v>0</v>
      </c>
      <c r="H54" s="121">
        <f t="shared" si="18"/>
        <v>11221</v>
      </c>
      <c r="I54" s="122">
        <f>H54/E54</f>
        <v>7.480666666666667</v>
      </c>
      <c r="J54" s="124">
        <f t="shared" si="18"/>
        <v>0.0206313615258321</v>
      </c>
    </row>
    <row r="55" spans="1:10" s="7" customFormat="1" ht="12" customHeight="1" thickBot="1">
      <c r="A55" s="125" t="s">
        <v>84</v>
      </c>
      <c r="B55" s="126" t="s">
        <v>93</v>
      </c>
      <c r="C55" s="127">
        <v>25333</v>
      </c>
      <c r="D55" s="127"/>
      <c r="E55" s="127">
        <f>SUM(C55:D55)</f>
        <v>25333</v>
      </c>
      <c r="F55" s="127">
        <v>25333</v>
      </c>
      <c r="G55" s="127"/>
      <c r="H55" s="127">
        <f>F55+G55</f>
        <v>25333</v>
      </c>
      <c r="I55" s="128">
        <f>H55/E55</f>
        <v>1</v>
      </c>
      <c r="J55" s="129">
        <f>H55/H57</f>
        <v>0.04366787386943249</v>
      </c>
    </row>
    <row r="56" spans="1:10" s="7" customFormat="1" ht="12" customHeight="1" thickBot="1">
      <c r="A56" s="110"/>
      <c r="B56" s="130" t="s">
        <v>49</v>
      </c>
      <c r="C56" s="112">
        <f>C54+C55+C51</f>
        <v>35833</v>
      </c>
      <c r="D56" s="112">
        <f aca="true" t="shared" si="19" ref="D56:J56">D54+D55+D51</f>
        <v>0</v>
      </c>
      <c r="E56" s="112">
        <f t="shared" si="19"/>
        <v>35833</v>
      </c>
      <c r="F56" s="112">
        <f t="shared" si="19"/>
        <v>51003</v>
      </c>
      <c r="G56" s="112">
        <f t="shared" si="19"/>
        <v>276</v>
      </c>
      <c r="H56" s="112">
        <f t="shared" si="19"/>
        <v>51279</v>
      </c>
      <c r="I56" s="131">
        <f>H56/E56</f>
        <v>1.4310551726062568</v>
      </c>
      <c r="J56" s="132">
        <f t="shared" si="19"/>
        <v>0.08141094675601365</v>
      </c>
    </row>
    <row r="57" spans="1:22" s="13" customFormat="1" ht="12" customHeight="1" thickBot="1">
      <c r="A57" s="133"/>
      <c r="B57" s="87" t="s">
        <v>50</v>
      </c>
      <c r="C57" s="134">
        <f aca="true" t="shared" si="20" ref="C57:H57">C45+C56</f>
        <v>500470</v>
      </c>
      <c r="D57" s="134">
        <f t="shared" si="20"/>
        <v>46102</v>
      </c>
      <c r="E57" s="134">
        <f t="shared" si="20"/>
        <v>546572</v>
      </c>
      <c r="F57" s="134">
        <f t="shared" si="20"/>
        <v>528630</v>
      </c>
      <c r="G57" s="134">
        <f t="shared" si="20"/>
        <v>51499</v>
      </c>
      <c r="H57" s="134">
        <f t="shared" si="20"/>
        <v>580129</v>
      </c>
      <c r="I57" s="89">
        <f>H57/E57</f>
        <v>1.0613953879818212</v>
      </c>
      <c r="J57" s="135">
        <f>H57/H57</f>
        <v>1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10" s="8" customFormat="1" ht="11.25">
      <c r="A58" s="91"/>
      <c r="B58" s="136" t="s">
        <v>66</v>
      </c>
      <c r="C58" s="64">
        <f>C26</f>
        <v>526145</v>
      </c>
      <c r="D58" s="64">
        <f aca="true" t="shared" si="21" ref="D58:I58">D26</f>
        <v>10003</v>
      </c>
      <c r="E58" s="64">
        <f t="shared" si="21"/>
        <v>536148</v>
      </c>
      <c r="F58" s="64">
        <f t="shared" si="21"/>
        <v>530432</v>
      </c>
      <c r="G58" s="64">
        <f t="shared" si="21"/>
        <v>8255</v>
      </c>
      <c r="H58" s="64">
        <f t="shared" si="21"/>
        <v>538687</v>
      </c>
      <c r="I58" s="137">
        <f t="shared" si="21"/>
        <v>1.004735632698434</v>
      </c>
      <c r="J58" s="138"/>
    </row>
    <row r="59" spans="1:10" s="10" customFormat="1" ht="12" customHeight="1">
      <c r="A59" s="139"/>
      <c r="B59" s="140" t="s">
        <v>75</v>
      </c>
      <c r="C59" s="141">
        <f aca="true" t="shared" si="22" ref="C59:H59">C45-C46</f>
        <v>452422</v>
      </c>
      <c r="D59" s="141">
        <f t="shared" si="22"/>
        <v>46102</v>
      </c>
      <c r="E59" s="141">
        <f t="shared" si="22"/>
        <v>498524</v>
      </c>
      <c r="F59" s="141">
        <f t="shared" si="22"/>
        <v>470627</v>
      </c>
      <c r="G59" s="141">
        <f t="shared" si="22"/>
        <v>51223</v>
      </c>
      <c r="H59" s="141">
        <f t="shared" si="22"/>
        <v>521850</v>
      </c>
      <c r="I59" s="142">
        <f>I45</f>
        <v>1.0354603819171828</v>
      </c>
      <c r="J59" s="54"/>
    </row>
    <row r="60" spans="1:10" s="5" customFormat="1" ht="12" customHeight="1" thickBot="1">
      <c r="A60" s="43"/>
      <c r="B60" s="44" t="s">
        <v>71</v>
      </c>
      <c r="C60" s="45">
        <f aca="true" t="shared" si="23" ref="C60:H60">C58-C59</f>
        <v>73723</v>
      </c>
      <c r="D60" s="45">
        <f t="shared" si="23"/>
        <v>-36099</v>
      </c>
      <c r="E60" s="45">
        <f t="shared" si="23"/>
        <v>37624</v>
      </c>
      <c r="F60" s="45">
        <f t="shared" si="23"/>
        <v>59805</v>
      </c>
      <c r="G60" s="45">
        <f t="shared" si="23"/>
        <v>-42968</v>
      </c>
      <c r="H60" s="45">
        <f t="shared" si="23"/>
        <v>16837</v>
      </c>
      <c r="I60" s="142">
        <f>I46</f>
        <v>0.5730659025787965</v>
      </c>
      <c r="J60" s="143"/>
    </row>
    <row r="61" spans="1:10" s="5" customFormat="1" ht="12" customHeight="1">
      <c r="A61" s="62"/>
      <c r="B61" s="63" t="s">
        <v>72</v>
      </c>
      <c r="C61" s="64">
        <f aca="true" t="shared" si="24" ref="C61:I61">C36</f>
        <v>10424</v>
      </c>
      <c r="D61" s="64">
        <f t="shared" si="24"/>
        <v>0</v>
      </c>
      <c r="E61" s="64">
        <f t="shared" si="24"/>
        <v>10424</v>
      </c>
      <c r="F61" s="64">
        <f t="shared" si="24"/>
        <v>41442</v>
      </c>
      <c r="G61" s="64">
        <f t="shared" si="24"/>
        <v>0</v>
      </c>
      <c r="H61" s="64">
        <f t="shared" si="24"/>
        <v>41442</v>
      </c>
      <c r="I61" s="137">
        <f t="shared" si="24"/>
        <v>3.9756331542594014</v>
      </c>
      <c r="J61" s="109"/>
    </row>
    <row r="62" spans="1:10" s="5" customFormat="1" ht="12" customHeight="1">
      <c r="A62" s="95"/>
      <c r="B62" s="96" t="s">
        <v>74</v>
      </c>
      <c r="C62" s="71">
        <f aca="true" t="shared" si="25" ref="C62:H62">C56+C46</f>
        <v>48048</v>
      </c>
      <c r="D62" s="71">
        <f t="shared" si="25"/>
        <v>0</v>
      </c>
      <c r="E62" s="71">
        <f t="shared" si="25"/>
        <v>48048</v>
      </c>
      <c r="F62" s="71">
        <f t="shared" si="25"/>
        <v>58003</v>
      </c>
      <c r="G62" s="71">
        <f t="shared" si="25"/>
        <v>276</v>
      </c>
      <c r="H62" s="71">
        <f t="shared" si="25"/>
        <v>58279</v>
      </c>
      <c r="I62" s="97">
        <f>H62/E62</f>
        <v>1.2129329004329004</v>
      </c>
      <c r="J62" s="144"/>
    </row>
    <row r="63" spans="1:10" s="16" customFormat="1" ht="12" customHeight="1" thickBot="1">
      <c r="A63" s="145"/>
      <c r="B63" s="74" t="s">
        <v>89</v>
      </c>
      <c r="C63" s="74">
        <f aca="true" t="shared" si="26" ref="C63:H63">C61-C62</f>
        <v>-37624</v>
      </c>
      <c r="D63" s="74">
        <f t="shared" si="26"/>
        <v>0</v>
      </c>
      <c r="E63" s="74">
        <f t="shared" si="26"/>
        <v>-37624</v>
      </c>
      <c r="F63" s="74">
        <f t="shared" si="26"/>
        <v>-16561</v>
      </c>
      <c r="G63" s="74">
        <f t="shared" si="26"/>
        <v>-276</v>
      </c>
      <c r="H63" s="74">
        <f t="shared" si="26"/>
        <v>-16837</v>
      </c>
      <c r="I63" s="74">
        <f>H63/E63</f>
        <v>0.44750691048267066</v>
      </c>
      <c r="J63" s="146"/>
    </row>
    <row r="64" s="5" customFormat="1" ht="12" customHeight="1">
      <c r="A64" s="6"/>
    </row>
    <row r="65" s="5" customFormat="1" ht="12" customHeight="1">
      <c r="A65" s="6"/>
    </row>
    <row r="66" s="5" customFormat="1" ht="12" customHeight="1">
      <c r="A66" s="6"/>
    </row>
    <row r="67" s="5" customFormat="1" ht="12" customHeight="1">
      <c r="A67" s="6"/>
    </row>
    <row r="68" s="5" customFormat="1" ht="12" customHeight="1">
      <c r="A68" s="6"/>
    </row>
    <row r="69" s="5" customFormat="1" ht="12" customHeight="1">
      <c r="A69" s="6"/>
    </row>
    <row r="70" s="5" customFormat="1" ht="12" customHeight="1">
      <c r="A70" s="6"/>
    </row>
    <row r="71" s="5" customFormat="1" ht="12" customHeight="1">
      <c r="A71" s="6"/>
    </row>
    <row r="72" s="5" customFormat="1" ht="12" customHeight="1">
      <c r="A72" s="6"/>
    </row>
    <row r="73" s="5" customFormat="1" ht="12" customHeight="1">
      <c r="A73" s="6"/>
    </row>
    <row r="74" s="5" customFormat="1" ht="12" customHeight="1">
      <c r="A74" s="6"/>
    </row>
    <row r="75" s="5" customFormat="1" ht="12" customHeight="1">
      <c r="A75" s="6"/>
    </row>
    <row r="76" s="5" customFormat="1" ht="12" customHeight="1">
      <c r="A76" s="6"/>
    </row>
    <row r="77" spans="1:11" ht="12" customHeight="1">
      <c r="A77" s="3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" customHeight="1">
      <c r="A78" s="3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" customHeight="1">
      <c r="A79" s="3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" customHeight="1">
      <c r="A80" s="3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" customHeight="1">
      <c r="A81" s="3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" customHeight="1">
      <c r="A82" s="3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" customHeight="1">
      <c r="A83" s="3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" customHeight="1">
      <c r="A84" s="3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" customHeight="1">
      <c r="A85" s="3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" customHeight="1">
      <c r="A86" s="3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3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 ht="12.75">
      <c r="A88" s="3"/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 ht="12.75">
      <c r="A89" s="3"/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 ht="12.75">
      <c r="A90" s="3"/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 ht="12.75">
      <c r="A91" s="3"/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 ht="12.75">
      <c r="A92" s="3"/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 ht="12.75">
      <c r="A93" s="3"/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 ht="12.75">
      <c r="A94" s="3"/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 ht="12.75">
      <c r="A95" s="3"/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 ht="12.75">
      <c r="A96" s="3"/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1:11" ht="12.75">
      <c r="A97" s="3"/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1:11" ht="12.75">
      <c r="A98" s="3"/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1:11" ht="12.75">
      <c r="A99" s="3"/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1:11" ht="12.75">
      <c r="A100" s="3"/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1:11" ht="12.75">
      <c r="A101" s="3"/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1:11" ht="12.75">
      <c r="A102" s="3"/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1:11" ht="12.75">
      <c r="A103" s="3"/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1:11" ht="12.75">
      <c r="A104" s="3"/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1:11" ht="12.75">
      <c r="A105" s="3"/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1:11" ht="12.75">
      <c r="A106" s="3"/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1:11" ht="12.75">
      <c r="A107" s="3"/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1:11" ht="12.75">
      <c r="A108" s="3"/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1:11" ht="12.75">
      <c r="A109" s="3"/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1:11" ht="12.75">
      <c r="A110" s="3"/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1:11" ht="12.75">
      <c r="A111" s="3"/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1:11" ht="12.75">
      <c r="A112" s="3"/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1:11" ht="12.75">
      <c r="A113" s="3"/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1:11" ht="12.75">
      <c r="A114" s="3"/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1:11" ht="12.75">
      <c r="A115" s="3"/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1:11" ht="12.75">
      <c r="A116" s="3"/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1:11" ht="12.75">
      <c r="A117" s="3"/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1:11" ht="12.75">
      <c r="A118" s="3"/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1:11" ht="12.75">
      <c r="A119" s="3"/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1:11" ht="12.75">
      <c r="A120" s="3"/>
      <c r="B120" s="1"/>
      <c r="C120" s="1"/>
      <c r="D120" s="1"/>
      <c r="E120" s="1"/>
      <c r="F120" s="1"/>
      <c r="G120" s="1"/>
      <c r="H120" s="2"/>
      <c r="I120" s="2"/>
      <c r="J120" s="2"/>
      <c r="K120" s="2"/>
    </row>
    <row r="121" spans="1:11" ht="12.75">
      <c r="A121" s="3"/>
      <c r="B121" s="1"/>
      <c r="C121" s="1"/>
      <c r="D121" s="1"/>
      <c r="E121" s="1"/>
      <c r="F121" s="1"/>
      <c r="G121" s="1"/>
      <c r="H121" s="2"/>
      <c r="I121" s="2"/>
      <c r="J121" s="2"/>
      <c r="K121" s="2"/>
    </row>
    <row r="122" spans="1:11" ht="12.75">
      <c r="A122" s="3"/>
      <c r="B122" s="1"/>
      <c r="C122" s="1"/>
      <c r="D122" s="1"/>
      <c r="E122" s="1"/>
      <c r="F122" s="1"/>
      <c r="G122" s="1"/>
      <c r="H122" s="2"/>
      <c r="I122" s="2"/>
      <c r="J122" s="2"/>
      <c r="K122" s="2"/>
    </row>
    <row r="123" spans="1:11" ht="12.75">
      <c r="A123" s="3"/>
      <c r="B123" s="1"/>
      <c r="C123" s="1"/>
      <c r="D123" s="1"/>
      <c r="E123" s="1"/>
      <c r="F123" s="1"/>
      <c r="G123" s="1"/>
      <c r="H123" s="2"/>
      <c r="I123" s="2"/>
      <c r="J123" s="2"/>
      <c r="K123" s="2"/>
    </row>
    <row r="124" spans="1:11" ht="12.75">
      <c r="A124" s="3"/>
      <c r="B124" s="1"/>
      <c r="C124" s="1"/>
      <c r="D124" s="1"/>
      <c r="E124" s="1"/>
      <c r="F124" s="1"/>
      <c r="G124" s="1"/>
      <c r="H124" s="2"/>
      <c r="I124" s="2"/>
      <c r="J124" s="2"/>
      <c r="K124" s="2"/>
    </row>
    <row r="125" spans="1:11" ht="12.75">
      <c r="A125" s="3"/>
      <c r="B125" s="1"/>
      <c r="C125" s="1"/>
      <c r="D125" s="1"/>
      <c r="E125" s="1"/>
      <c r="F125" s="1"/>
      <c r="G125" s="1"/>
      <c r="H125" s="2"/>
      <c r="I125" s="2"/>
      <c r="J125" s="2"/>
      <c r="K125" s="2"/>
    </row>
    <row r="126" spans="1:11" ht="12.75">
      <c r="A126" s="3"/>
      <c r="B126" s="1"/>
      <c r="C126" s="1"/>
      <c r="D126" s="1"/>
      <c r="E126" s="1"/>
      <c r="F126" s="1"/>
      <c r="G126" s="1"/>
      <c r="H126" s="2"/>
      <c r="I126" s="2"/>
      <c r="J126" s="2"/>
      <c r="K126" s="2"/>
    </row>
    <row r="127" spans="1:11" ht="12.75">
      <c r="A127" s="3"/>
      <c r="B127" s="1"/>
      <c r="C127" s="1"/>
      <c r="D127" s="1"/>
      <c r="E127" s="1"/>
      <c r="F127" s="1"/>
      <c r="G127" s="1"/>
      <c r="H127" s="2"/>
      <c r="I127" s="2"/>
      <c r="J127" s="2"/>
      <c r="K127" s="2"/>
    </row>
    <row r="128" spans="1:11" ht="12.75">
      <c r="A128" s="3"/>
      <c r="B128" s="1"/>
      <c r="C128" s="1"/>
      <c r="D128" s="1"/>
      <c r="E128" s="1"/>
      <c r="F128" s="1"/>
      <c r="G128" s="1"/>
      <c r="H128" s="2"/>
      <c r="I128" s="2"/>
      <c r="J128" s="2"/>
      <c r="K128" s="2"/>
    </row>
    <row r="129" spans="1:11" ht="12.75">
      <c r="A129" s="3"/>
      <c r="B129" s="1"/>
      <c r="C129" s="1"/>
      <c r="D129" s="1"/>
      <c r="E129" s="1"/>
      <c r="F129" s="1"/>
      <c r="G129" s="1"/>
      <c r="H129" s="2"/>
      <c r="I129" s="2"/>
      <c r="J129" s="2"/>
      <c r="K129" s="2"/>
    </row>
    <row r="130" spans="1:11" ht="12.75">
      <c r="A130" s="3"/>
      <c r="B130" s="1"/>
      <c r="C130" s="1"/>
      <c r="D130" s="1"/>
      <c r="E130" s="1"/>
      <c r="F130" s="1"/>
      <c r="G130" s="1"/>
      <c r="H130" s="2"/>
      <c r="I130" s="2"/>
      <c r="J130" s="2"/>
      <c r="K130" s="2"/>
    </row>
    <row r="131" spans="1:11" ht="12.75">
      <c r="A131" s="3"/>
      <c r="B131" s="1"/>
      <c r="C131" s="1"/>
      <c r="D131" s="1"/>
      <c r="E131" s="1"/>
      <c r="F131" s="1"/>
      <c r="G131" s="1"/>
      <c r="H131" s="2"/>
      <c r="I131" s="2"/>
      <c r="J131" s="2"/>
      <c r="K131" s="2"/>
    </row>
    <row r="132" spans="1:11" ht="12.75">
      <c r="A132" s="3"/>
      <c r="B132" s="1"/>
      <c r="C132" s="1"/>
      <c r="D132" s="1"/>
      <c r="E132" s="1"/>
      <c r="F132" s="1"/>
      <c r="G132" s="1"/>
      <c r="H132" s="2"/>
      <c r="I132" s="2"/>
      <c r="J132" s="2"/>
      <c r="K132" s="2"/>
    </row>
    <row r="133" spans="1:11" ht="12.75">
      <c r="A133" s="3"/>
      <c r="B133" s="1"/>
      <c r="C133" s="1"/>
      <c r="D133" s="1"/>
      <c r="E133" s="1"/>
      <c r="F133" s="1"/>
      <c r="G133" s="1"/>
      <c r="H133" s="2"/>
      <c r="I133" s="2"/>
      <c r="J133" s="2"/>
      <c r="K133" s="2"/>
    </row>
    <row r="134" spans="1:11" ht="12.75">
      <c r="A134" s="3"/>
      <c r="B134" s="1"/>
      <c r="C134" s="1"/>
      <c r="D134" s="1"/>
      <c r="E134" s="1"/>
      <c r="F134" s="1"/>
      <c r="G134" s="1"/>
      <c r="H134" s="2"/>
      <c r="I134" s="2"/>
      <c r="J134" s="2"/>
      <c r="K134" s="2"/>
    </row>
    <row r="135" spans="1:11" ht="12.75">
      <c r="A135" s="3"/>
      <c r="B135" s="1"/>
      <c r="C135" s="1"/>
      <c r="D135" s="1"/>
      <c r="E135" s="1"/>
      <c r="F135" s="1"/>
      <c r="G135" s="1"/>
      <c r="H135" s="2"/>
      <c r="I135" s="2"/>
      <c r="J135" s="2"/>
      <c r="K135" s="2"/>
    </row>
    <row r="136" spans="1:11" ht="12.75">
      <c r="A136" s="3"/>
      <c r="B136" s="1"/>
      <c r="C136" s="1"/>
      <c r="D136" s="1"/>
      <c r="E136" s="1"/>
      <c r="F136" s="1"/>
      <c r="G136" s="1"/>
      <c r="H136" s="2"/>
      <c r="I136" s="2"/>
      <c r="J136" s="2"/>
      <c r="K136" s="2"/>
    </row>
    <row r="137" spans="1:11" ht="12.75">
      <c r="A137" s="3"/>
      <c r="B137" s="1"/>
      <c r="C137" s="1"/>
      <c r="D137" s="1"/>
      <c r="E137" s="1"/>
      <c r="F137" s="1"/>
      <c r="G137" s="1"/>
      <c r="H137" s="2"/>
      <c r="I137" s="2"/>
      <c r="J137" s="2"/>
      <c r="K137" s="2"/>
    </row>
    <row r="138" spans="1:11" ht="12.75">
      <c r="A138" s="3"/>
      <c r="B138" s="1"/>
      <c r="C138" s="1"/>
      <c r="D138" s="1"/>
      <c r="E138" s="1"/>
      <c r="F138" s="1"/>
      <c r="G138" s="1"/>
      <c r="H138" s="2"/>
      <c r="I138" s="2"/>
      <c r="J138" s="2"/>
      <c r="K138" s="2"/>
    </row>
    <row r="139" spans="1:11" ht="12.75">
      <c r="A139" s="3"/>
      <c r="B139" s="1"/>
      <c r="C139" s="1"/>
      <c r="D139" s="1"/>
      <c r="E139" s="1"/>
      <c r="F139" s="1"/>
      <c r="G139" s="1"/>
      <c r="H139" s="2"/>
      <c r="I139" s="2"/>
      <c r="J139" s="2"/>
      <c r="K139" s="2"/>
    </row>
    <row r="140" spans="1:11" ht="12.75">
      <c r="A140" s="3"/>
      <c r="B140" s="1"/>
      <c r="C140" s="1"/>
      <c r="D140" s="1"/>
      <c r="E140" s="1"/>
      <c r="F140" s="1"/>
      <c r="G140" s="1"/>
      <c r="H140" s="2"/>
      <c r="I140" s="2"/>
      <c r="J140" s="2"/>
      <c r="K140" s="2"/>
    </row>
    <row r="141" spans="1:11" ht="12.75">
      <c r="A141" s="3"/>
      <c r="B141" s="1"/>
      <c r="C141" s="1"/>
      <c r="D141" s="1"/>
      <c r="E141" s="1"/>
      <c r="F141" s="1"/>
      <c r="G141" s="1"/>
      <c r="H141" s="2"/>
      <c r="I141" s="2"/>
      <c r="J141" s="2"/>
      <c r="K141" s="2"/>
    </row>
    <row r="142" spans="1:11" ht="12.75">
      <c r="A142" s="3"/>
      <c r="B142" s="1"/>
      <c r="C142" s="1"/>
      <c r="D142" s="1"/>
      <c r="E142" s="1"/>
      <c r="F142" s="1"/>
      <c r="G142" s="1"/>
      <c r="H142" s="2"/>
      <c r="I142" s="2"/>
      <c r="J142" s="2"/>
      <c r="K142" s="2"/>
    </row>
    <row r="143" spans="1:11" ht="12.75">
      <c r="A143" s="3"/>
      <c r="B143" s="1"/>
      <c r="C143" s="1"/>
      <c r="D143" s="1"/>
      <c r="E143" s="1"/>
      <c r="F143" s="1"/>
      <c r="G143" s="1"/>
      <c r="H143" s="2"/>
      <c r="I143" s="2"/>
      <c r="J143" s="2"/>
      <c r="K143" s="2"/>
    </row>
    <row r="144" spans="1:11" ht="12.75">
      <c r="A144" s="3"/>
      <c r="B144" s="1"/>
      <c r="C144" s="1"/>
      <c r="D144" s="1"/>
      <c r="E144" s="1"/>
      <c r="F144" s="1"/>
      <c r="G144" s="1"/>
      <c r="H144" s="2"/>
      <c r="I144" s="2"/>
      <c r="J144" s="2"/>
      <c r="K144" s="2"/>
    </row>
    <row r="145" spans="1:11" ht="12.75">
      <c r="A145" s="3"/>
      <c r="B145" s="1"/>
      <c r="C145" s="1"/>
      <c r="D145" s="1"/>
      <c r="E145" s="1"/>
      <c r="F145" s="1"/>
      <c r="G145" s="1"/>
      <c r="H145" s="2"/>
      <c r="I145" s="2"/>
      <c r="J145" s="2"/>
      <c r="K145" s="2"/>
    </row>
    <row r="146" spans="1:11" ht="12.75">
      <c r="A146" s="3"/>
      <c r="B146" s="1"/>
      <c r="C146" s="1"/>
      <c r="D146" s="1"/>
      <c r="E146" s="1"/>
      <c r="F146" s="1"/>
      <c r="G146" s="1"/>
      <c r="H146" s="2"/>
      <c r="I146" s="2"/>
      <c r="J146" s="2"/>
      <c r="K146" s="2"/>
    </row>
    <row r="147" spans="1:11" ht="12.75">
      <c r="A147" s="3"/>
      <c r="B147" s="1"/>
      <c r="C147" s="1"/>
      <c r="D147" s="1"/>
      <c r="E147" s="1"/>
      <c r="F147" s="1"/>
      <c r="G147" s="1"/>
      <c r="H147" s="2"/>
      <c r="I147" s="2"/>
      <c r="J147" s="2"/>
      <c r="K147" s="2"/>
    </row>
    <row r="148" spans="1:11" ht="12.75">
      <c r="A148" s="3"/>
      <c r="B148" s="1"/>
      <c r="C148" s="1"/>
      <c r="D148" s="1"/>
      <c r="E148" s="1"/>
      <c r="F148" s="1"/>
      <c r="G148" s="1"/>
      <c r="H148" s="2"/>
      <c r="I148" s="2"/>
      <c r="J148" s="2"/>
      <c r="K148" s="2"/>
    </row>
    <row r="149" spans="1:11" ht="12.75">
      <c r="A149" s="3"/>
      <c r="B149" s="1"/>
      <c r="C149" s="1"/>
      <c r="D149" s="1"/>
      <c r="E149" s="1"/>
      <c r="F149" s="1"/>
      <c r="G149" s="1"/>
      <c r="H149" s="2"/>
      <c r="I149" s="2"/>
      <c r="J149" s="2"/>
      <c r="K149" s="2"/>
    </row>
    <row r="150" spans="1:11" ht="12.75">
      <c r="A150" s="3"/>
      <c r="B150" s="1"/>
      <c r="C150" s="1"/>
      <c r="D150" s="1"/>
      <c r="E150" s="1"/>
      <c r="F150" s="1"/>
      <c r="G150" s="1"/>
      <c r="H150" s="2"/>
      <c r="I150" s="2"/>
      <c r="J150" s="2"/>
      <c r="K150" s="2"/>
    </row>
    <row r="151" spans="1:11" ht="12.75">
      <c r="A151" s="3"/>
      <c r="B151" s="1"/>
      <c r="C151" s="1"/>
      <c r="D151" s="1"/>
      <c r="E151" s="1"/>
      <c r="F151" s="1"/>
      <c r="G151" s="1"/>
      <c r="H151" s="2"/>
      <c r="I151" s="2"/>
      <c r="J151" s="2"/>
      <c r="K151" s="2"/>
    </row>
    <row r="152" spans="1:11" ht="12.75">
      <c r="A152" s="3"/>
      <c r="B152" s="1"/>
      <c r="C152" s="1"/>
      <c r="D152" s="1"/>
      <c r="E152" s="1"/>
      <c r="F152" s="1"/>
      <c r="G152" s="1"/>
      <c r="H152" s="2"/>
      <c r="I152" s="2"/>
      <c r="J152" s="2"/>
      <c r="K152" s="2"/>
    </row>
    <row r="153" spans="1:11" ht="12.75">
      <c r="A153" s="3"/>
      <c r="B153" s="1"/>
      <c r="C153" s="1"/>
      <c r="D153" s="1"/>
      <c r="E153" s="1"/>
      <c r="F153" s="1"/>
      <c r="G153" s="1"/>
      <c r="H153" s="2"/>
      <c r="I153" s="2"/>
      <c r="J153" s="2"/>
      <c r="K153" s="2"/>
    </row>
    <row r="154" spans="1:11" ht="12.75">
      <c r="A154" s="3"/>
      <c r="B154" s="1"/>
      <c r="C154" s="1"/>
      <c r="D154" s="1"/>
      <c r="E154" s="1"/>
      <c r="F154" s="1"/>
      <c r="G154" s="1"/>
      <c r="H154" s="2"/>
      <c r="I154" s="2"/>
      <c r="J154" s="2"/>
      <c r="K154" s="2"/>
    </row>
    <row r="155" spans="1:11" ht="12.75">
      <c r="A155" s="3"/>
      <c r="B155" s="1"/>
      <c r="C155" s="1"/>
      <c r="D155" s="1"/>
      <c r="E155" s="1"/>
      <c r="F155" s="1"/>
      <c r="G155" s="1"/>
      <c r="H155" s="2"/>
      <c r="I155" s="2"/>
      <c r="J155" s="2"/>
      <c r="K155" s="2"/>
    </row>
    <row r="156" spans="1:11" ht="12.75">
      <c r="A156" s="3"/>
      <c r="B156" s="1"/>
      <c r="C156" s="1"/>
      <c r="D156" s="1"/>
      <c r="E156" s="1"/>
      <c r="F156" s="1"/>
      <c r="G156" s="1"/>
      <c r="H156" s="2"/>
      <c r="I156" s="2"/>
      <c r="J156" s="2"/>
      <c r="K156" s="2"/>
    </row>
    <row r="157" spans="1:11" ht="12.75">
      <c r="A157" s="3"/>
      <c r="B157" s="1"/>
      <c r="C157" s="1"/>
      <c r="D157" s="1"/>
      <c r="E157" s="1"/>
      <c r="F157" s="1"/>
      <c r="G157" s="1"/>
      <c r="H157" s="2"/>
      <c r="I157" s="2"/>
      <c r="J157" s="2"/>
      <c r="K157" s="2"/>
    </row>
    <row r="158" spans="1:11" ht="12.75">
      <c r="A158" s="3"/>
      <c r="B158" s="1"/>
      <c r="C158" s="1"/>
      <c r="D158" s="1"/>
      <c r="E158" s="1"/>
      <c r="F158" s="1"/>
      <c r="G158" s="1"/>
      <c r="H158" s="2"/>
      <c r="I158" s="2"/>
      <c r="J158" s="2"/>
      <c r="K158" s="2"/>
    </row>
    <row r="159" spans="1:11" ht="12.75">
      <c r="A159" s="3"/>
      <c r="B159" s="1"/>
      <c r="C159" s="1"/>
      <c r="D159" s="1"/>
      <c r="E159" s="1"/>
      <c r="F159" s="1"/>
      <c r="G159" s="1"/>
      <c r="H159" s="2"/>
      <c r="I159" s="2"/>
      <c r="J159" s="2"/>
      <c r="K159" s="2"/>
    </row>
    <row r="160" spans="1:11" ht="12.75">
      <c r="A160" s="3"/>
      <c r="B160" s="1"/>
      <c r="C160" s="1"/>
      <c r="D160" s="1"/>
      <c r="E160" s="1"/>
      <c r="F160" s="1"/>
      <c r="G160" s="1"/>
      <c r="H160" s="2"/>
      <c r="I160" s="2"/>
      <c r="J160" s="2"/>
      <c r="K160" s="2"/>
    </row>
    <row r="161" spans="1:11" ht="12.75">
      <c r="A161" s="3"/>
      <c r="B161" s="1"/>
      <c r="C161" s="1"/>
      <c r="D161" s="1"/>
      <c r="E161" s="1"/>
      <c r="F161" s="1"/>
      <c r="G161" s="1"/>
      <c r="H161" s="2"/>
      <c r="I161" s="2"/>
      <c r="J161" s="2"/>
      <c r="K161" s="2"/>
    </row>
    <row r="162" spans="1:11" ht="12.75">
      <c r="A162" s="3"/>
      <c r="B162" s="1"/>
      <c r="C162" s="1"/>
      <c r="D162" s="1"/>
      <c r="E162" s="1"/>
      <c r="F162" s="1"/>
      <c r="G162" s="1"/>
      <c r="H162" s="2"/>
      <c r="I162" s="2"/>
      <c r="J162" s="2"/>
      <c r="K162" s="2"/>
    </row>
    <row r="163" spans="1:11" ht="12.75">
      <c r="A163" s="3"/>
      <c r="B163" s="1"/>
      <c r="C163" s="1"/>
      <c r="D163" s="1"/>
      <c r="E163" s="1"/>
      <c r="F163" s="1"/>
      <c r="G163" s="1"/>
      <c r="H163" s="2"/>
      <c r="I163" s="2"/>
      <c r="J163" s="2"/>
      <c r="K163" s="2"/>
    </row>
    <row r="164" spans="1:11" ht="12.75">
      <c r="A164" s="3"/>
      <c r="B164" s="1"/>
      <c r="C164" s="1"/>
      <c r="D164" s="1"/>
      <c r="E164" s="1"/>
      <c r="F164" s="1"/>
      <c r="G164" s="1"/>
      <c r="H164" s="2"/>
      <c r="I164" s="2"/>
      <c r="J164" s="2"/>
      <c r="K164" s="2"/>
    </row>
    <row r="165" spans="1:11" ht="12.75">
      <c r="A165" s="3"/>
      <c r="B165" s="1"/>
      <c r="C165" s="1"/>
      <c r="D165" s="1"/>
      <c r="E165" s="1"/>
      <c r="F165" s="1"/>
      <c r="G165" s="1"/>
      <c r="H165" s="2"/>
      <c r="I165" s="2"/>
      <c r="J165" s="2"/>
      <c r="K165" s="2"/>
    </row>
    <row r="166" spans="1:11" ht="12.75">
      <c r="A166" s="3"/>
      <c r="B166" s="1"/>
      <c r="C166" s="1"/>
      <c r="D166" s="1"/>
      <c r="E166" s="1"/>
      <c r="F166" s="1"/>
      <c r="G166" s="1"/>
      <c r="H166" s="2"/>
      <c r="I166" s="2"/>
      <c r="J166" s="2"/>
      <c r="K166" s="2"/>
    </row>
    <row r="167" spans="1:11" ht="12.75">
      <c r="A167" s="3"/>
      <c r="B167" s="1"/>
      <c r="C167" s="1"/>
      <c r="D167" s="1"/>
      <c r="E167" s="1"/>
      <c r="F167" s="1"/>
      <c r="G167" s="1"/>
      <c r="H167" s="2"/>
      <c r="I167" s="2"/>
      <c r="J167" s="2"/>
      <c r="K167" s="2"/>
    </row>
    <row r="168" spans="1:11" ht="12.75">
      <c r="A168" s="3"/>
      <c r="B168" s="1"/>
      <c r="C168" s="1"/>
      <c r="D168" s="1"/>
      <c r="E168" s="1"/>
      <c r="F168" s="1"/>
      <c r="G168" s="1"/>
      <c r="H168" s="2"/>
      <c r="I168" s="2"/>
      <c r="J168" s="2"/>
      <c r="K168" s="2"/>
    </row>
    <row r="169" spans="1:11" ht="12.75">
      <c r="A169" s="3"/>
      <c r="B169" s="1"/>
      <c r="C169" s="1"/>
      <c r="D169" s="1"/>
      <c r="E169" s="1"/>
      <c r="F169" s="1"/>
      <c r="G169" s="1"/>
      <c r="H169" s="2"/>
      <c r="I169" s="2"/>
      <c r="J169" s="2"/>
      <c r="K169" s="2"/>
    </row>
    <row r="170" spans="1:11" ht="12.75">
      <c r="A170" s="3"/>
      <c r="B170" s="1"/>
      <c r="C170" s="1"/>
      <c r="D170" s="1"/>
      <c r="E170" s="1"/>
      <c r="F170" s="1"/>
      <c r="G170" s="1"/>
      <c r="H170" s="2"/>
      <c r="I170" s="2"/>
      <c r="J170" s="2"/>
      <c r="K170" s="2"/>
    </row>
    <row r="171" spans="1:11" ht="12.75">
      <c r="A171" s="3"/>
      <c r="B171" s="1"/>
      <c r="C171" s="1"/>
      <c r="D171" s="1"/>
      <c r="E171" s="1"/>
      <c r="F171" s="1"/>
      <c r="G171" s="1"/>
      <c r="H171" s="2"/>
      <c r="I171" s="2"/>
      <c r="J171" s="2"/>
      <c r="K171" s="2"/>
    </row>
    <row r="172" spans="1:11" ht="12.75">
      <c r="A172" s="3"/>
      <c r="B172" s="1"/>
      <c r="C172" s="1"/>
      <c r="D172" s="1"/>
      <c r="E172" s="1"/>
      <c r="F172" s="1"/>
      <c r="G172" s="1"/>
      <c r="H172" s="2"/>
      <c r="I172" s="2"/>
      <c r="J172" s="2"/>
      <c r="K172" s="2"/>
    </row>
    <row r="173" spans="1:11" ht="12.75">
      <c r="A173" s="3"/>
      <c r="B173" s="1"/>
      <c r="C173" s="1"/>
      <c r="D173" s="1"/>
      <c r="E173" s="1"/>
      <c r="F173" s="1"/>
      <c r="G173" s="1"/>
      <c r="H173" s="2"/>
      <c r="I173" s="2"/>
      <c r="J173" s="2"/>
      <c r="K173" s="2"/>
    </row>
    <row r="174" spans="1:11" ht="12.75">
      <c r="A174" s="3"/>
      <c r="B174" s="1"/>
      <c r="C174" s="1"/>
      <c r="D174" s="1"/>
      <c r="E174" s="1"/>
      <c r="F174" s="1"/>
      <c r="G174" s="1"/>
      <c r="H174" s="2"/>
      <c r="I174" s="2"/>
      <c r="J174" s="2"/>
      <c r="K174" s="2"/>
    </row>
    <row r="175" spans="1:11" ht="12.75">
      <c r="A175" s="3"/>
      <c r="B175" s="1"/>
      <c r="C175" s="1"/>
      <c r="D175" s="1"/>
      <c r="E175" s="1"/>
      <c r="F175" s="1"/>
      <c r="G175" s="1"/>
      <c r="H175" s="2"/>
      <c r="I175" s="2"/>
      <c r="J175" s="2"/>
      <c r="K175" s="2"/>
    </row>
    <row r="176" spans="1:11" ht="12.75">
      <c r="A176" s="3"/>
      <c r="B176" s="1"/>
      <c r="C176" s="1"/>
      <c r="D176" s="1"/>
      <c r="E176" s="1"/>
      <c r="F176" s="1"/>
      <c r="G176" s="1"/>
      <c r="H176" s="2"/>
      <c r="I176" s="2"/>
      <c r="J176" s="2"/>
      <c r="K176" s="2"/>
    </row>
    <row r="177" spans="1:11" ht="12.75">
      <c r="A177" s="3"/>
      <c r="B177" s="1"/>
      <c r="C177" s="1"/>
      <c r="D177" s="1"/>
      <c r="E177" s="1"/>
      <c r="F177" s="1"/>
      <c r="G177" s="1"/>
      <c r="H177" s="2"/>
      <c r="I177" s="2"/>
      <c r="J177" s="2"/>
      <c r="K177" s="2"/>
    </row>
    <row r="178" spans="1:11" ht="12.75">
      <c r="A178" s="3"/>
      <c r="B178" s="1"/>
      <c r="C178" s="1"/>
      <c r="D178" s="1"/>
      <c r="E178" s="1"/>
      <c r="F178" s="1"/>
      <c r="G178" s="1"/>
      <c r="H178" s="2"/>
      <c r="I178" s="2"/>
      <c r="J178" s="2"/>
      <c r="K178" s="2"/>
    </row>
    <row r="179" spans="1:11" ht="12.75">
      <c r="A179" s="3"/>
      <c r="B179" s="1"/>
      <c r="C179" s="1"/>
      <c r="D179" s="1"/>
      <c r="E179" s="1"/>
      <c r="F179" s="1"/>
      <c r="G179" s="1"/>
      <c r="H179" s="2"/>
      <c r="I179" s="2"/>
      <c r="J179" s="2"/>
      <c r="K179" s="2"/>
    </row>
    <row r="180" spans="1:11" ht="12.75">
      <c r="A180" s="3"/>
      <c r="B180" s="1"/>
      <c r="C180" s="1"/>
      <c r="D180" s="1"/>
      <c r="E180" s="1"/>
      <c r="F180" s="1"/>
      <c r="G180" s="1"/>
      <c r="H180" s="2"/>
      <c r="I180" s="2"/>
      <c r="J180" s="2"/>
      <c r="K180" s="2"/>
    </row>
    <row r="181" spans="1:11" ht="12.75">
      <c r="A181" s="3"/>
      <c r="B181" s="1"/>
      <c r="C181" s="1"/>
      <c r="D181" s="1"/>
      <c r="E181" s="1"/>
      <c r="F181" s="1"/>
      <c r="G181" s="1"/>
      <c r="H181" s="2"/>
      <c r="I181" s="2"/>
      <c r="J181" s="2"/>
      <c r="K181" s="2"/>
    </row>
    <row r="182" spans="1:11" ht="12.75">
      <c r="A182" s="3"/>
      <c r="B182" s="1"/>
      <c r="C182" s="1"/>
      <c r="D182" s="1"/>
      <c r="E182" s="1"/>
      <c r="F182" s="1"/>
      <c r="G182" s="1"/>
      <c r="H182" s="2"/>
      <c r="I182" s="2"/>
      <c r="J182" s="2"/>
      <c r="K182" s="2"/>
    </row>
    <row r="183" spans="1:11" ht="12.75">
      <c r="A183" s="3"/>
      <c r="B183" s="1"/>
      <c r="C183" s="1"/>
      <c r="D183" s="1"/>
      <c r="E183" s="1"/>
      <c r="F183" s="1"/>
      <c r="G183" s="1"/>
      <c r="H183" s="2"/>
      <c r="I183" s="2"/>
      <c r="J183" s="2"/>
      <c r="K183" s="2"/>
    </row>
    <row r="184" spans="1:11" ht="12.75">
      <c r="A184" s="3"/>
      <c r="B184" s="1"/>
      <c r="C184" s="1"/>
      <c r="D184" s="1"/>
      <c r="E184" s="1"/>
      <c r="F184" s="1"/>
      <c r="G184" s="1"/>
      <c r="H184" s="2"/>
      <c r="I184" s="2"/>
      <c r="J184" s="2"/>
      <c r="K184" s="2"/>
    </row>
    <row r="185" spans="1:11" ht="12.75">
      <c r="A185" s="3"/>
      <c r="B185" s="1"/>
      <c r="C185" s="1"/>
      <c r="D185" s="1"/>
      <c r="E185" s="1"/>
      <c r="F185" s="1"/>
      <c r="G185" s="1"/>
      <c r="H185" s="2"/>
      <c r="I185" s="2"/>
      <c r="J185" s="2"/>
      <c r="K185" s="2"/>
    </row>
    <row r="186" spans="1:11" ht="12.75">
      <c r="A186" s="3"/>
      <c r="B186" s="1"/>
      <c r="C186" s="1"/>
      <c r="D186" s="1"/>
      <c r="E186" s="1"/>
      <c r="F186" s="1"/>
      <c r="G186" s="1"/>
      <c r="H186" s="2"/>
      <c r="I186" s="2"/>
      <c r="J186" s="2"/>
      <c r="K186" s="2"/>
    </row>
    <row r="187" spans="1:11" ht="12.75">
      <c r="A187" s="3"/>
      <c r="B187" s="1"/>
      <c r="C187" s="1"/>
      <c r="D187" s="1"/>
      <c r="E187" s="1"/>
      <c r="F187" s="1"/>
      <c r="G187" s="1"/>
      <c r="H187" s="2"/>
      <c r="I187" s="2"/>
      <c r="J187" s="2"/>
      <c r="K187" s="2"/>
    </row>
    <row r="188" spans="1:11" ht="12.75">
      <c r="A188" s="3"/>
      <c r="B188" s="1"/>
      <c r="C188" s="1"/>
      <c r="D188" s="1"/>
      <c r="E188" s="1"/>
      <c r="F188" s="1"/>
      <c r="G188" s="1"/>
      <c r="H188" s="2"/>
      <c r="I188" s="2"/>
      <c r="J188" s="2"/>
      <c r="K188" s="2"/>
    </row>
    <row r="189" spans="1:11" ht="12.75">
      <c r="A189" s="3"/>
      <c r="B189" s="1"/>
      <c r="C189" s="1"/>
      <c r="D189" s="1"/>
      <c r="E189" s="1"/>
      <c r="F189" s="1"/>
      <c r="G189" s="1"/>
      <c r="H189" s="2"/>
      <c r="I189" s="2"/>
      <c r="J189" s="2"/>
      <c r="K189" s="2"/>
    </row>
    <row r="190" spans="1:11" ht="12.75">
      <c r="A190" s="3"/>
      <c r="B190" s="1"/>
      <c r="C190" s="1"/>
      <c r="D190" s="1"/>
      <c r="E190" s="1"/>
      <c r="F190" s="1"/>
      <c r="G190" s="1"/>
      <c r="H190" s="2"/>
      <c r="I190" s="2"/>
      <c r="J190" s="2"/>
      <c r="K190" s="2"/>
    </row>
    <row r="191" spans="1:11" ht="12.75">
      <c r="A191" s="3"/>
      <c r="B191" s="1"/>
      <c r="C191" s="1"/>
      <c r="D191" s="1"/>
      <c r="E191" s="1"/>
      <c r="F191" s="1"/>
      <c r="G191" s="1"/>
      <c r="H191" s="2"/>
      <c r="I191" s="2"/>
      <c r="J191" s="2"/>
      <c r="K191" s="2"/>
    </row>
    <row r="192" spans="1:11" ht="12.75">
      <c r="A192" s="3"/>
      <c r="B192" s="1"/>
      <c r="C192" s="1"/>
      <c r="D192" s="1"/>
      <c r="E192" s="1"/>
      <c r="F192" s="1"/>
      <c r="G192" s="1"/>
      <c r="H192" s="2"/>
      <c r="I192" s="2"/>
      <c r="J192" s="2"/>
      <c r="K192" s="2"/>
    </row>
    <row r="193" spans="1:11" ht="12.75">
      <c r="A193" s="3"/>
      <c r="B193" s="1"/>
      <c r="C193" s="1"/>
      <c r="D193" s="1"/>
      <c r="E193" s="1"/>
      <c r="F193" s="1"/>
      <c r="G193" s="1"/>
      <c r="H193" s="2"/>
      <c r="I193" s="2"/>
      <c r="J193" s="2"/>
      <c r="K193" s="2"/>
    </row>
    <row r="194" spans="1:11" ht="12.75">
      <c r="A194" s="3"/>
      <c r="B194" s="1"/>
      <c r="C194" s="1"/>
      <c r="D194" s="1"/>
      <c r="E194" s="1"/>
      <c r="F194" s="1"/>
      <c r="G194" s="1"/>
      <c r="H194" s="2"/>
      <c r="I194" s="2"/>
      <c r="J194" s="2"/>
      <c r="K194" s="2"/>
    </row>
    <row r="195" spans="1:11" ht="12.75">
      <c r="A195" s="3"/>
      <c r="B195" s="1"/>
      <c r="C195" s="1"/>
      <c r="D195" s="1"/>
      <c r="E195" s="1"/>
      <c r="F195" s="1"/>
      <c r="G195" s="1"/>
      <c r="H195" s="2"/>
      <c r="I195" s="2"/>
      <c r="J195" s="2"/>
      <c r="K195" s="2"/>
    </row>
    <row r="196" spans="1:11" ht="12.75">
      <c r="A196" s="3"/>
      <c r="B196" s="1"/>
      <c r="C196" s="1"/>
      <c r="D196" s="1"/>
      <c r="E196" s="1"/>
      <c r="F196" s="1"/>
      <c r="G196" s="1"/>
      <c r="H196" s="2"/>
      <c r="I196" s="2"/>
      <c r="J196" s="2"/>
      <c r="K196" s="2"/>
    </row>
    <row r="197" spans="1:11" ht="12.75">
      <c r="A197" s="3"/>
      <c r="B197" s="1"/>
      <c r="C197" s="1"/>
      <c r="D197" s="1"/>
      <c r="E197" s="1"/>
      <c r="F197" s="1"/>
      <c r="G197" s="1"/>
      <c r="H197" s="2"/>
      <c r="I197" s="2"/>
      <c r="J197" s="2"/>
      <c r="K197" s="2"/>
    </row>
    <row r="198" spans="1:11" ht="12.75">
      <c r="A198" s="3"/>
      <c r="B198" s="1"/>
      <c r="C198" s="1"/>
      <c r="D198" s="1"/>
      <c r="E198" s="1"/>
      <c r="F198" s="1"/>
      <c r="G198" s="1"/>
      <c r="H198" s="2"/>
      <c r="I198" s="2"/>
      <c r="J198" s="2"/>
      <c r="K198" s="2"/>
    </row>
    <row r="199" spans="1:11" ht="12.75">
      <c r="A199" s="3"/>
      <c r="B199" s="1"/>
      <c r="C199" s="1"/>
      <c r="D199" s="1"/>
      <c r="E199" s="1"/>
      <c r="F199" s="1"/>
      <c r="G199" s="1"/>
      <c r="H199" s="2"/>
      <c r="I199" s="2"/>
      <c r="J199" s="2"/>
      <c r="K199" s="2"/>
    </row>
    <row r="200" spans="1:11" ht="12.75">
      <c r="A200" s="3"/>
      <c r="B200" s="1"/>
      <c r="C200" s="1"/>
      <c r="D200" s="1"/>
      <c r="E200" s="1"/>
      <c r="F200" s="1"/>
      <c r="G200" s="1"/>
      <c r="H200" s="2"/>
      <c r="I200" s="2"/>
      <c r="J200" s="2"/>
      <c r="K200" s="2"/>
    </row>
    <row r="201" spans="1:11" ht="12.75">
      <c r="A201" s="3"/>
      <c r="B201" s="1"/>
      <c r="C201" s="1"/>
      <c r="D201" s="1"/>
      <c r="E201" s="1"/>
      <c r="F201" s="1"/>
      <c r="G201" s="1"/>
      <c r="H201" s="2"/>
      <c r="I201" s="2"/>
      <c r="J201" s="2"/>
      <c r="K201" s="2"/>
    </row>
    <row r="202" spans="1:11" ht="12.75">
      <c r="A202" s="3"/>
      <c r="B202" s="1"/>
      <c r="C202" s="1"/>
      <c r="D202" s="1"/>
      <c r="E202" s="1"/>
      <c r="F202" s="1"/>
      <c r="G202" s="1"/>
      <c r="H202" s="2"/>
      <c r="I202" s="2"/>
      <c r="J202" s="2"/>
      <c r="K202" s="2"/>
    </row>
    <row r="203" spans="1:11" ht="12.75">
      <c r="A203" s="3"/>
      <c r="B203" s="1"/>
      <c r="C203" s="1"/>
      <c r="D203" s="1"/>
      <c r="E203" s="1"/>
      <c r="F203" s="1"/>
      <c r="G203" s="1"/>
      <c r="H203" s="2"/>
      <c r="I203" s="2"/>
      <c r="J203" s="2"/>
      <c r="K203" s="2"/>
    </row>
    <row r="204" spans="1:11" ht="12.75">
      <c r="A204" s="3"/>
      <c r="B204" s="1"/>
      <c r="C204" s="1"/>
      <c r="D204" s="1"/>
      <c r="E204" s="1"/>
      <c r="F204" s="1"/>
      <c r="G204" s="1"/>
      <c r="H204" s="2"/>
      <c r="I204" s="2"/>
      <c r="J204" s="2"/>
      <c r="K204" s="2"/>
    </row>
    <row r="205" spans="1:11" ht="12.75">
      <c r="A205" s="3"/>
      <c r="B205" s="1"/>
      <c r="C205" s="1"/>
      <c r="D205" s="1"/>
      <c r="E205" s="1"/>
      <c r="F205" s="1"/>
      <c r="G205" s="1"/>
      <c r="H205" s="2"/>
      <c r="I205" s="2"/>
      <c r="J205" s="2"/>
      <c r="K205" s="2"/>
    </row>
    <row r="206" spans="1:11" ht="12.75">
      <c r="A206" s="3"/>
      <c r="B206" s="1"/>
      <c r="C206" s="1"/>
      <c r="D206" s="1"/>
      <c r="E206" s="1"/>
      <c r="F206" s="1"/>
      <c r="G206" s="1"/>
      <c r="H206" s="2"/>
      <c r="I206" s="2"/>
      <c r="J206" s="2"/>
      <c r="K206" s="2"/>
    </row>
    <row r="207" spans="1:11" ht="12.75">
      <c r="A207" s="3"/>
      <c r="B207" s="1"/>
      <c r="C207" s="1"/>
      <c r="D207" s="1"/>
      <c r="E207" s="1"/>
      <c r="F207" s="1"/>
      <c r="G207" s="1"/>
      <c r="H207" s="2"/>
      <c r="I207" s="2"/>
      <c r="J207" s="2"/>
      <c r="K207" s="2"/>
    </row>
    <row r="208" spans="1:11" ht="12.75">
      <c r="A208" s="3"/>
      <c r="B208" s="1"/>
      <c r="C208" s="1"/>
      <c r="D208" s="1"/>
      <c r="E208" s="1"/>
      <c r="F208" s="1"/>
      <c r="G208" s="1"/>
      <c r="H208" s="2"/>
      <c r="I208" s="2"/>
      <c r="J208" s="2"/>
      <c r="K208" s="2"/>
    </row>
    <row r="209" spans="1:11" ht="12.75">
      <c r="A209" s="3"/>
      <c r="B209" s="1"/>
      <c r="C209" s="1"/>
      <c r="D209" s="1"/>
      <c r="E209" s="1"/>
      <c r="F209" s="1"/>
      <c r="G209" s="1"/>
      <c r="H209" s="2"/>
      <c r="I209" s="2"/>
      <c r="J209" s="2"/>
      <c r="K209" s="2"/>
    </row>
    <row r="210" spans="1:11" ht="12.75">
      <c r="A210" s="3"/>
      <c r="B210" s="1"/>
      <c r="C210" s="1"/>
      <c r="D210" s="1"/>
      <c r="E210" s="1"/>
      <c r="F210" s="1"/>
      <c r="G210" s="1"/>
      <c r="H210" s="2"/>
      <c r="I210" s="2"/>
      <c r="J210" s="2"/>
      <c r="K210" s="2"/>
    </row>
    <row r="211" spans="1:11" ht="12.75">
      <c r="A211" s="3"/>
      <c r="B211" s="1"/>
      <c r="C211" s="1"/>
      <c r="D211" s="1"/>
      <c r="E211" s="1"/>
      <c r="F211" s="1"/>
      <c r="G211" s="1"/>
      <c r="H211" s="2"/>
      <c r="I211" s="2"/>
      <c r="J211" s="2"/>
      <c r="K211" s="2"/>
    </row>
    <row r="212" spans="1:11" ht="12.75">
      <c r="A212" s="3"/>
      <c r="B212" s="1"/>
      <c r="C212" s="1"/>
      <c r="D212" s="1"/>
      <c r="E212" s="1"/>
      <c r="F212" s="1"/>
      <c r="G212" s="1"/>
      <c r="H212" s="2"/>
      <c r="I212" s="2"/>
      <c r="J212" s="2"/>
      <c r="K212" s="2"/>
    </row>
    <row r="213" spans="1:11" ht="12.75">
      <c r="A213" s="3"/>
      <c r="B213" s="1"/>
      <c r="C213" s="1"/>
      <c r="D213" s="1"/>
      <c r="E213" s="1"/>
      <c r="F213" s="1"/>
      <c r="G213" s="1"/>
      <c r="H213" s="2"/>
      <c r="I213" s="2"/>
      <c r="J213" s="2"/>
      <c r="K213" s="2"/>
    </row>
    <row r="214" spans="1:11" ht="12.75">
      <c r="A214" s="3"/>
      <c r="B214" s="1"/>
      <c r="C214" s="1"/>
      <c r="D214" s="1"/>
      <c r="E214" s="1"/>
      <c r="F214" s="1"/>
      <c r="G214" s="1"/>
      <c r="H214" s="2"/>
      <c r="I214" s="2"/>
      <c r="J214" s="2"/>
      <c r="K214" s="2"/>
    </row>
    <row r="215" spans="1:11" ht="12.75">
      <c r="A215" s="3"/>
      <c r="B215" s="1"/>
      <c r="C215" s="1"/>
      <c r="D215" s="1"/>
      <c r="E215" s="1"/>
      <c r="F215" s="1"/>
      <c r="G215" s="1"/>
      <c r="H215" s="2"/>
      <c r="I215" s="2"/>
      <c r="J215" s="2"/>
      <c r="K215" s="2"/>
    </row>
    <row r="216" spans="1:11" ht="12.75">
      <c r="A216" s="3"/>
      <c r="B216" s="1"/>
      <c r="C216" s="1"/>
      <c r="D216" s="1"/>
      <c r="E216" s="1"/>
      <c r="F216" s="1"/>
      <c r="G216" s="1"/>
      <c r="H216" s="2"/>
      <c r="I216" s="2"/>
      <c r="J216" s="2"/>
      <c r="K216" s="2"/>
    </row>
    <row r="217" spans="1:11" ht="12.75">
      <c r="A217" s="3"/>
      <c r="B217" s="1"/>
      <c r="C217" s="1"/>
      <c r="D217" s="1"/>
      <c r="E217" s="1"/>
      <c r="F217" s="1"/>
      <c r="G217" s="1"/>
      <c r="H217" s="2"/>
      <c r="I217" s="2"/>
      <c r="J217" s="2"/>
      <c r="K217" s="2"/>
    </row>
    <row r="218" spans="1:11" ht="12.75">
      <c r="A218" s="3"/>
      <c r="B218" s="1"/>
      <c r="C218" s="1"/>
      <c r="D218" s="1"/>
      <c r="E218" s="1"/>
      <c r="F218" s="1"/>
      <c r="G218" s="1"/>
      <c r="H218" s="2"/>
      <c r="I218" s="2"/>
      <c r="J218" s="2"/>
      <c r="K218" s="2"/>
    </row>
    <row r="219" spans="1:11" ht="12.75">
      <c r="A219" s="3"/>
      <c r="B219" s="1"/>
      <c r="C219" s="1"/>
      <c r="D219" s="1"/>
      <c r="E219" s="1"/>
      <c r="F219" s="1"/>
      <c r="G219" s="1"/>
      <c r="H219" s="2"/>
      <c r="I219" s="2"/>
      <c r="J219" s="2"/>
      <c r="K219" s="2"/>
    </row>
    <row r="220" spans="1:11" ht="12.75">
      <c r="A220" s="3"/>
      <c r="B220" s="1"/>
      <c r="C220" s="1"/>
      <c r="D220" s="1"/>
      <c r="E220" s="1"/>
      <c r="F220" s="1"/>
      <c r="G220" s="1"/>
      <c r="H220" s="2"/>
      <c r="I220" s="2"/>
      <c r="J220" s="2"/>
      <c r="K220" s="2"/>
    </row>
    <row r="221" spans="1:11" ht="12.75">
      <c r="A221" s="3"/>
      <c r="B221" s="1"/>
      <c r="C221" s="1"/>
      <c r="D221" s="1"/>
      <c r="E221" s="1"/>
      <c r="F221" s="1"/>
      <c r="G221" s="1"/>
      <c r="H221" s="2"/>
      <c r="I221" s="2"/>
      <c r="J221" s="2"/>
      <c r="K221" s="2"/>
    </row>
    <row r="222" spans="1:11" ht="12.75">
      <c r="A222" s="3"/>
      <c r="B222" s="1"/>
      <c r="C222" s="1"/>
      <c r="D222" s="1"/>
      <c r="E222" s="1"/>
      <c r="F222" s="1"/>
      <c r="G222" s="1"/>
      <c r="H222" s="2"/>
      <c r="I222" s="2"/>
      <c r="J222" s="2"/>
      <c r="K222" s="2"/>
    </row>
    <row r="223" spans="1:11" ht="12.75">
      <c r="A223" s="3"/>
      <c r="B223" s="1"/>
      <c r="C223" s="1"/>
      <c r="D223" s="1"/>
      <c r="E223" s="1"/>
      <c r="F223" s="1"/>
      <c r="G223" s="1"/>
      <c r="H223" s="2"/>
      <c r="I223" s="2"/>
      <c r="J223" s="2"/>
      <c r="K223" s="2"/>
    </row>
    <row r="224" spans="1:11" ht="12.75">
      <c r="A224" s="3"/>
      <c r="B224" s="1"/>
      <c r="C224" s="1"/>
      <c r="D224" s="1"/>
      <c r="E224" s="1"/>
      <c r="F224" s="1"/>
      <c r="G224" s="1"/>
      <c r="H224" s="2"/>
      <c r="I224" s="2"/>
      <c r="J224" s="2"/>
      <c r="K224" s="2"/>
    </row>
    <row r="225" spans="1:11" ht="12.75">
      <c r="A225" s="3"/>
      <c r="B225" s="1"/>
      <c r="C225" s="1"/>
      <c r="D225" s="1"/>
      <c r="E225" s="1"/>
      <c r="F225" s="1"/>
      <c r="G225" s="1"/>
      <c r="H225" s="2"/>
      <c r="I225" s="2"/>
      <c r="J225" s="2"/>
      <c r="K225" s="2"/>
    </row>
    <row r="226" spans="1:11" ht="12.75">
      <c r="A226" s="3"/>
      <c r="B226" s="1"/>
      <c r="C226" s="1"/>
      <c r="D226" s="1"/>
      <c r="E226" s="1"/>
      <c r="F226" s="1"/>
      <c r="G226" s="1"/>
      <c r="H226" s="2"/>
      <c r="I226" s="2"/>
      <c r="J226" s="2"/>
      <c r="K226" s="2"/>
    </row>
    <row r="227" spans="1:11" ht="12.75">
      <c r="A227" s="3"/>
      <c r="B227" s="1"/>
      <c r="C227" s="1"/>
      <c r="D227" s="1"/>
      <c r="E227" s="1"/>
      <c r="F227" s="1"/>
      <c r="G227" s="1"/>
      <c r="H227" s="2"/>
      <c r="I227" s="2"/>
      <c r="J227" s="2"/>
      <c r="K227" s="2"/>
    </row>
    <row r="228" spans="1:11" ht="12.75">
      <c r="A228" s="3"/>
      <c r="B228" s="1"/>
      <c r="C228" s="1"/>
      <c r="D228" s="1"/>
      <c r="E228" s="1"/>
      <c r="F228" s="1"/>
      <c r="G228" s="1"/>
      <c r="H228" s="2"/>
      <c r="I228" s="2"/>
      <c r="J228" s="2"/>
      <c r="K228" s="2"/>
    </row>
    <row r="229" spans="1:11" ht="12.75">
      <c r="A229" s="3"/>
      <c r="B229" s="1"/>
      <c r="C229" s="1"/>
      <c r="D229" s="1"/>
      <c r="E229" s="1"/>
      <c r="F229" s="1"/>
      <c r="G229" s="1"/>
      <c r="H229" s="2"/>
      <c r="I229" s="2"/>
      <c r="J229" s="2"/>
      <c r="K229" s="2"/>
    </row>
    <row r="230" spans="1:11" ht="12.75">
      <c r="A230" s="3"/>
      <c r="B230" s="1"/>
      <c r="C230" s="1"/>
      <c r="D230" s="1"/>
      <c r="E230" s="1"/>
      <c r="F230" s="1"/>
      <c r="G230" s="1"/>
      <c r="H230" s="2"/>
      <c r="I230" s="2"/>
      <c r="J230" s="2"/>
      <c r="K230" s="2"/>
    </row>
    <row r="231" spans="1:11" ht="12.75">
      <c r="A231" s="3"/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2.75">
      <c r="A232" s="3"/>
      <c r="B232" s="1"/>
      <c r="C232" s="1"/>
      <c r="D232" s="1"/>
      <c r="E232" s="1"/>
      <c r="F232" s="1"/>
      <c r="G232" s="1"/>
      <c r="H232" s="2"/>
      <c r="I232" s="2"/>
      <c r="J232" s="2"/>
      <c r="K232" s="2"/>
    </row>
    <row r="233" spans="1:11" ht="12.75">
      <c r="A233" s="3"/>
      <c r="B233" s="1"/>
      <c r="C233" s="1"/>
      <c r="D233" s="1"/>
      <c r="E233" s="1"/>
      <c r="F233" s="1"/>
      <c r="G233" s="1"/>
      <c r="H233" s="2"/>
      <c r="I233" s="2"/>
      <c r="J233" s="2"/>
      <c r="K233" s="2"/>
    </row>
    <row r="234" spans="1:11" ht="12.75">
      <c r="A234" s="3"/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2.75">
      <c r="A235" s="3"/>
      <c r="B235" s="1"/>
      <c r="C235" s="1"/>
      <c r="D235" s="1"/>
      <c r="E235" s="1"/>
      <c r="F235" s="1"/>
      <c r="G235" s="1"/>
      <c r="H235" s="2"/>
      <c r="I235" s="2"/>
      <c r="J235" s="2"/>
      <c r="K235" s="2"/>
    </row>
    <row r="236" spans="1:11" ht="12.75">
      <c r="A236" s="3"/>
      <c r="B236" s="1"/>
      <c r="C236" s="1"/>
      <c r="D236" s="1"/>
      <c r="E236" s="1"/>
      <c r="F236" s="1"/>
      <c r="G236" s="1"/>
      <c r="H236" s="2"/>
      <c r="I236" s="2"/>
      <c r="J236" s="2"/>
      <c r="K236" s="2"/>
    </row>
    <row r="237" spans="1:11" ht="12.75">
      <c r="A237" s="3"/>
      <c r="B237" s="1"/>
      <c r="C237" s="1"/>
      <c r="D237" s="1"/>
      <c r="E237" s="1"/>
      <c r="F237" s="1"/>
      <c r="G237" s="1"/>
      <c r="H237" s="2"/>
      <c r="I237" s="2"/>
      <c r="J237" s="2"/>
      <c r="K237" s="2"/>
    </row>
    <row r="238" spans="1:11" ht="12.75">
      <c r="A238" s="3"/>
      <c r="B238" s="1"/>
      <c r="C238" s="1"/>
      <c r="D238" s="1"/>
      <c r="E238" s="1"/>
      <c r="F238" s="1"/>
      <c r="G238" s="1"/>
      <c r="H238" s="2"/>
      <c r="I238" s="2"/>
      <c r="J238" s="2"/>
      <c r="K238" s="2"/>
    </row>
    <row r="239" spans="1:11" ht="12.75">
      <c r="A239" s="3"/>
      <c r="B239" s="1"/>
      <c r="C239" s="1"/>
      <c r="D239" s="1"/>
      <c r="E239" s="1"/>
      <c r="F239" s="1"/>
      <c r="G239" s="1"/>
      <c r="H239" s="2"/>
      <c r="I239" s="2"/>
      <c r="J239" s="2"/>
      <c r="K239" s="2"/>
    </row>
    <row r="240" spans="1:11" ht="12.75">
      <c r="A240" s="3"/>
      <c r="B240" s="1"/>
      <c r="C240" s="1"/>
      <c r="D240" s="1"/>
      <c r="E240" s="1"/>
      <c r="F240" s="1"/>
      <c r="G240" s="1"/>
      <c r="H240" s="2"/>
      <c r="I240" s="2"/>
      <c r="J240" s="2"/>
      <c r="K240" s="2"/>
    </row>
    <row r="241" spans="1:11" ht="12.75">
      <c r="A241" s="3"/>
      <c r="B241" s="1"/>
      <c r="C241" s="1"/>
      <c r="D241" s="1"/>
      <c r="E241" s="1"/>
      <c r="F241" s="1"/>
      <c r="G241" s="1"/>
      <c r="H241" s="2"/>
      <c r="I241" s="2"/>
      <c r="J241" s="2"/>
      <c r="K241" s="2"/>
    </row>
    <row r="242" spans="1:11" ht="12.75">
      <c r="A242" s="3"/>
      <c r="B242" s="1"/>
      <c r="C242" s="1"/>
      <c r="D242" s="1"/>
      <c r="E242" s="1"/>
      <c r="F242" s="1"/>
      <c r="G242" s="1"/>
      <c r="H242" s="2"/>
      <c r="I242" s="2"/>
      <c r="J242" s="2"/>
      <c r="K242" s="2"/>
    </row>
    <row r="243" spans="1:11" ht="12.75">
      <c r="A243" s="3"/>
      <c r="B243" s="1"/>
      <c r="C243" s="1"/>
      <c r="D243" s="1"/>
      <c r="E243" s="1"/>
      <c r="F243" s="1"/>
      <c r="G243" s="1"/>
      <c r="H243" s="2"/>
      <c r="I243" s="2"/>
      <c r="J243" s="2"/>
      <c r="K243" s="2"/>
    </row>
    <row r="244" spans="1:11" ht="12.75">
      <c r="A244" s="3"/>
      <c r="B244" s="1"/>
      <c r="C244" s="1"/>
      <c r="D244" s="1"/>
      <c r="E244" s="1"/>
      <c r="F244" s="1"/>
      <c r="G244" s="1"/>
      <c r="H244" s="2"/>
      <c r="I244" s="2"/>
      <c r="J244" s="2"/>
      <c r="K244" s="2"/>
    </row>
    <row r="245" spans="1:11" ht="12.75">
      <c r="A245" s="3"/>
      <c r="B245" s="1"/>
      <c r="C245" s="1"/>
      <c r="D245" s="1"/>
      <c r="E245" s="1"/>
      <c r="F245" s="1"/>
      <c r="G245" s="1"/>
      <c r="H245" s="2"/>
      <c r="I245" s="2"/>
      <c r="J245" s="2"/>
      <c r="K245" s="2"/>
    </row>
    <row r="246" spans="1:11" ht="12.75">
      <c r="A246" s="3"/>
      <c r="B246" s="1"/>
      <c r="C246" s="1"/>
      <c r="D246" s="1"/>
      <c r="E246" s="1"/>
      <c r="F246" s="1"/>
      <c r="G246" s="1"/>
      <c r="H246" s="2"/>
      <c r="I246" s="2"/>
      <c r="J246" s="2"/>
      <c r="K246" s="2"/>
    </row>
    <row r="247" spans="1:11" ht="12.75">
      <c r="A247" s="3"/>
      <c r="B247" s="1"/>
      <c r="C247" s="1"/>
      <c r="D247" s="1"/>
      <c r="E247" s="1"/>
      <c r="F247" s="1"/>
      <c r="G247" s="1"/>
      <c r="H247" s="2"/>
      <c r="I247" s="2"/>
      <c r="J247" s="2"/>
      <c r="K247" s="2"/>
    </row>
    <row r="248" spans="1:11" ht="12.75">
      <c r="A248" s="3"/>
      <c r="B248" s="1"/>
      <c r="C248" s="1"/>
      <c r="D248" s="1"/>
      <c r="E248" s="1"/>
      <c r="F248" s="1"/>
      <c r="G248" s="1"/>
      <c r="H248" s="2"/>
      <c r="I248" s="2"/>
      <c r="J248" s="2"/>
      <c r="K248" s="2"/>
    </row>
    <row r="249" spans="1:11" ht="12.75">
      <c r="A249" s="3"/>
      <c r="B249" s="1"/>
      <c r="C249" s="1"/>
      <c r="D249" s="1"/>
      <c r="E249" s="1"/>
      <c r="F249" s="1"/>
      <c r="G249" s="1"/>
      <c r="H249" s="2"/>
      <c r="I249" s="2"/>
      <c r="J249" s="2"/>
      <c r="K249" s="2"/>
    </row>
    <row r="250" spans="1:11" ht="12.75">
      <c r="A250" s="3"/>
      <c r="B250" s="1"/>
      <c r="C250" s="1"/>
      <c r="D250" s="1"/>
      <c r="E250" s="1"/>
      <c r="F250" s="1"/>
      <c r="G250" s="1"/>
      <c r="H250" s="2"/>
      <c r="I250" s="2"/>
      <c r="J250" s="2"/>
      <c r="K250" s="2"/>
    </row>
    <row r="251" spans="1:11" ht="12.75">
      <c r="A251" s="3"/>
      <c r="B251" s="1"/>
      <c r="C251" s="1"/>
      <c r="D251" s="1"/>
      <c r="E251" s="1"/>
      <c r="F251" s="1"/>
      <c r="G251" s="1"/>
      <c r="H251" s="2"/>
      <c r="I251" s="2"/>
      <c r="J251" s="2"/>
      <c r="K251" s="2"/>
    </row>
    <row r="252" spans="1:11" ht="12.75">
      <c r="A252" s="3"/>
      <c r="B252" s="1"/>
      <c r="C252" s="1"/>
      <c r="D252" s="1"/>
      <c r="E252" s="1"/>
      <c r="F252" s="1"/>
      <c r="G252" s="1"/>
      <c r="H252" s="2"/>
      <c r="I252" s="2"/>
      <c r="J252" s="2"/>
      <c r="K252" s="2"/>
    </row>
    <row r="253" spans="1:11" ht="12.75">
      <c r="A253" s="3"/>
      <c r="B253" s="1"/>
      <c r="C253" s="1"/>
      <c r="D253" s="1"/>
      <c r="E253" s="1"/>
      <c r="F253" s="1"/>
      <c r="G253" s="1"/>
      <c r="H253" s="2"/>
      <c r="I253" s="2"/>
      <c r="J253" s="2"/>
      <c r="K253" s="2"/>
    </row>
    <row r="254" spans="1:11" ht="12.75">
      <c r="A254" s="3"/>
      <c r="B254" s="1"/>
      <c r="C254" s="1"/>
      <c r="D254" s="1"/>
      <c r="E254" s="1"/>
      <c r="F254" s="1"/>
      <c r="G254" s="1"/>
      <c r="H254" s="2"/>
      <c r="I254" s="2"/>
      <c r="J254" s="2"/>
      <c r="K254" s="2"/>
    </row>
    <row r="255" spans="1:11" ht="12.75">
      <c r="A255" s="3"/>
      <c r="B255" s="1"/>
      <c r="C255" s="1"/>
      <c r="D255" s="1"/>
      <c r="E255" s="1"/>
      <c r="F255" s="1"/>
      <c r="G255" s="1"/>
      <c r="H255" s="2"/>
      <c r="I255" s="2"/>
      <c r="J255" s="2"/>
      <c r="K255" s="2"/>
    </row>
    <row r="256" spans="1:11" ht="12.75">
      <c r="A256" s="3"/>
      <c r="B256" s="1"/>
      <c r="C256" s="1"/>
      <c r="D256" s="1"/>
      <c r="E256" s="1"/>
      <c r="F256" s="1"/>
      <c r="G256" s="1"/>
      <c r="H256" s="2"/>
      <c r="I256" s="2"/>
      <c r="J256" s="2"/>
      <c r="K256" s="2"/>
    </row>
    <row r="257" spans="1:11" ht="12.75">
      <c r="A257" s="3"/>
      <c r="B257" s="1"/>
      <c r="C257" s="1"/>
      <c r="D257" s="1"/>
      <c r="E257" s="1"/>
      <c r="F257" s="1"/>
      <c r="G257" s="1"/>
      <c r="H257" s="2"/>
      <c r="I257" s="2"/>
      <c r="J257" s="2"/>
      <c r="K257" s="2"/>
    </row>
    <row r="258" spans="1:11" ht="12.75">
      <c r="A258" s="3"/>
      <c r="B258" s="1"/>
      <c r="C258" s="1"/>
      <c r="D258" s="1"/>
      <c r="E258" s="1"/>
      <c r="F258" s="1"/>
      <c r="G258" s="1"/>
      <c r="H258" s="2"/>
      <c r="I258" s="2"/>
      <c r="J258" s="2"/>
      <c r="K258" s="2"/>
    </row>
    <row r="259" spans="1:11" ht="12.75">
      <c r="A259" s="3"/>
      <c r="B259" s="1"/>
      <c r="C259" s="1"/>
      <c r="D259" s="1"/>
      <c r="E259" s="1"/>
      <c r="F259" s="1"/>
      <c r="G259" s="1"/>
      <c r="H259" s="2"/>
      <c r="I259" s="2"/>
      <c r="J259" s="2"/>
      <c r="K259" s="2"/>
    </row>
    <row r="260" spans="1:11" ht="12.75">
      <c r="A260" s="3"/>
      <c r="B260" s="1"/>
      <c r="C260" s="1"/>
      <c r="D260" s="1"/>
      <c r="E260" s="1"/>
      <c r="F260" s="1"/>
      <c r="G260" s="1"/>
      <c r="H260" s="2"/>
      <c r="I260" s="2"/>
      <c r="J260" s="2"/>
      <c r="K260" s="2"/>
    </row>
    <row r="261" spans="1:11" ht="12.75">
      <c r="A261" s="3"/>
      <c r="B261" s="1"/>
      <c r="C261" s="1"/>
      <c r="D261" s="1"/>
      <c r="E261" s="1"/>
      <c r="F261" s="1"/>
      <c r="G261" s="1"/>
      <c r="H261" s="2"/>
      <c r="I261" s="2"/>
      <c r="J261" s="2"/>
      <c r="K261" s="2"/>
    </row>
    <row r="262" spans="1:11" ht="12.75">
      <c r="A262" s="3"/>
      <c r="B262" s="1"/>
      <c r="C262" s="1"/>
      <c r="D262" s="1"/>
      <c r="E262" s="1"/>
      <c r="F262" s="1"/>
      <c r="G262" s="1"/>
      <c r="H262" s="2"/>
      <c r="I262" s="2"/>
      <c r="J262" s="2"/>
      <c r="K262" s="2"/>
    </row>
    <row r="263" spans="1:11" ht="12.75">
      <c r="A263" s="3"/>
      <c r="B263" s="1"/>
      <c r="C263" s="1"/>
      <c r="D263" s="1"/>
      <c r="E263" s="1"/>
      <c r="F263" s="1"/>
      <c r="G263" s="1"/>
      <c r="H263" s="2"/>
      <c r="I263" s="2"/>
      <c r="J263" s="2"/>
      <c r="K263" s="2"/>
    </row>
    <row r="264" spans="1:11" ht="12.75">
      <c r="A264" s="3"/>
      <c r="B264" s="1"/>
      <c r="C264" s="1"/>
      <c r="D264" s="1"/>
      <c r="E264" s="1"/>
      <c r="F264" s="1"/>
      <c r="G264" s="1"/>
      <c r="H264" s="2"/>
      <c r="I264" s="2"/>
      <c r="J264" s="2"/>
      <c r="K264" s="2"/>
    </row>
    <row r="265" spans="1:11" ht="12.75">
      <c r="A265" s="3"/>
      <c r="B265" s="1"/>
      <c r="C265" s="1"/>
      <c r="D265" s="1"/>
      <c r="E265" s="1"/>
      <c r="F265" s="1"/>
      <c r="G265" s="1"/>
      <c r="H265" s="2"/>
      <c r="I265" s="2"/>
      <c r="J265" s="2"/>
      <c r="K265" s="2"/>
    </row>
    <row r="266" spans="1:11" ht="12.75">
      <c r="A266" s="3"/>
      <c r="B266" s="1"/>
      <c r="C266" s="1"/>
      <c r="D266" s="1"/>
      <c r="E266" s="1"/>
      <c r="F266" s="1"/>
      <c r="G266" s="1"/>
      <c r="H266" s="2"/>
      <c r="I266" s="2"/>
      <c r="J266" s="2"/>
      <c r="K266" s="2"/>
    </row>
    <row r="267" spans="1:11" ht="12.75">
      <c r="A267" s="3"/>
      <c r="B267" s="1"/>
      <c r="C267" s="1"/>
      <c r="D267" s="1"/>
      <c r="E267" s="1"/>
      <c r="F267" s="1"/>
      <c r="G267" s="1"/>
      <c r="H267" s="2"/>
      <c r="I267" s="2"/>
      <c r="J267" s="2"/>
      <c r="K267" s="2"/>
    </row>
    <row r="268" spans="1:11" ht="12.75">
      <c r="A268" s="3"/>
      <c r="B268" s="1"/>
      <c r="C268" s="1"/>
      <c r="D268" s="1"/>
      <c r="E268" s="1"/>
      <c r="F268" s="1"/>
      <c r="G268" s="1"/>
      <c r="H268" s="2"/>
      <c r="I268" s="2"/>
      <c r="J268" s="2"/>
      <c r="K268" s="2"/>
    </row>
    <row r="269" spans="1:11" ht="12.75">
      <c r="A269" s="3"/>
      <c r="B269" s="1"/>
      <c r="C269" s="1"/>
      <c r="D269" s="1"/>
      <c r="E269" s="1"/>
      <c r="F269" s="1"/>
      <c r="G269" s="1"/>
      <c r="H269" s="2"/>
      <c r="I269" s="2"/>
      <c r="J269" s="2"/>
      <c r="K269" s="2"/>
    </row>
    <row r="270" spans="1:11" ht="12.75">
      <c r="A270" s="3"/>
      <c r="B270" s="1"/>
      <c r="C270" s="1"/>
      <c r="D270" s="1"/>
      <c r="E270" s="1"/>
      <c r="F270" s="1"/>
      <c r="G270" s="1"/>
      <c r="H270" s="2"/>
      <c r="I270" s="2"/>
      <c r="J270" s="2"/>
      <c r="K270" s="2"/>
    </row>
    <row r="271" spans="1:11" ht="12.75">
      <c r="A271" s="3"/>
      <c r="B271" s="1"/>
      <c r="C271" s="1"/>
      <c r="D271" s="1"/>
      <c r="E271" s="1"/>
      <c r="F271" s="1"/>
      <c r="G271" s="1"/>
      <c r="H271" s="2"/>
      <c r="I271" s="2"/>
      <c r="J271" s="2"/>
      <c r="K271" s="2"/>
    </row>
    <row r="272" spans="1:11" ht="12.75">
      <c r="A272" s="3"/>
      <c r="B272" s="1"/>
      <c r="C272" s="1"/>
      <c r="D272" s="1"/>
      <c r="E272" s="1"/>
      <c r="F272" s="1"/>
      <c r="G272" s="1"/>
      <c r="H272" s="2"/>
      <c r="I272" s="2"/>
      <c r="J272" s="2"/>
      <c r="K272" s="2"/>
    </row>
    <row r="273" spans="1:11" ht="12.75">
      <c r="A273" s="3"/>
      <c r="B273" s="1"/>
      <c r="C273" s="1"/>
      <c r="D273" s="1"/>
      <c r="E273" s="1"/>
      <c r="F273" s="1"/>
      <c r="G273" s="1"/>
      <c r="H273" s="2"/>
      <c r="I273" s="2"/>
      <c r="J273" s="2"/>
      <c r="K273" s="2"/>
    </row>
    <row r="274" spans="1:11" ht="12.75">
      <c r="A274" s="3"/>
      <c r="B274" s="1"/>
      <c r="C274" s="1"/>
      <c r="D274" s="1"/>
      <c r="E274" s="1"/>
      <c r="F274" s="1"/>
      <c r="G274" s="1"/>
      <c r="H274" s="2"/>
      <c r="I274" s="2"/>
      <c r="J274" s="2"/>
      <c r="K274" s="2"/>
    </row>
    <row r="275" spans="1:11" ht="12.75">
      <c r="A275" s="3"/>
      <c r="B275" s="1"/>
      <c r="C275" s="1"/>
      <c r="D275" s="1"/>
      <c r="E275" s="1"/>
      <c r="F275" s="1"/>
      <c r="G275" s="1"/>
      <c r="H275" s="2"/>
      <c r="I275" s="2"/>
      <c r="J275" s="2"/>
      <c r="K275" s="2"/>
    </row>
    <row r="276" spans="1:11" ht="12.75">
      <c r="A276" s="3"/>
      <c r="B276" s="1"/>
      <c r="C276" s="1"/>
      <c r="D276" s="1"/>
      <c r="E276" s="1"/>
      <c r="F276" s="1"/>
      <c r="G276" s="1"/>
      <c r="H276" s="2"/>
      <c r="I276" s="2"/>
      <c r="J276" s="2"/>
      <c r="K276" s="2"/>
    </row>
    <row r="277" spans="1:11" ht="12.75">
      <c r="A277" s="3"/>
      <c r="B277" s="1"/>
      <c r="C277" s="1"/>
      <c r="D277" s="1"/>
      <c r="E277" s="1"/>
      <c r="F277" s="1"/>
      <c r="G277" s="1"/>
      <c r="H277" s="2"/>
      <c r="I277" s="2"/>
      <c r="J277" s="2"/>
      <c r="K277" s="2"/>
    </row>
    <row r="278" spans="1:9" ht="12.75">
      <c r="A278" s="3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3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3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3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3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3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3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3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3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3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3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3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3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3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3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3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3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3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3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3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3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3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3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3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3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3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3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3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3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3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3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3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3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3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3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3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3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3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3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3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3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3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3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3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3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3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3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3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3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3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3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3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3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3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3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3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3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3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3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3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3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3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3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3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3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3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3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3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3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3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3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3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3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3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3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3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3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3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3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3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3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3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3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3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3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3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3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3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3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3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3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3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3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3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3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3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3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3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3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3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3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3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3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3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3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3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3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3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3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3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3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3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3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3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3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3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3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3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3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3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3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3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3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3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3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3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3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3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3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3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3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3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3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3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3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3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3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3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3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3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3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3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3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3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3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3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3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3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3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3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3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3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3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3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3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3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3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3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3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3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3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3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3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3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3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3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3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3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3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3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3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3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3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3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3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3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3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3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3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3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3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3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3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3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3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3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3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3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3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3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3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3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3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3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3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3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3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3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3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3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3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3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3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3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3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3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3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3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3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3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3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3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3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3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3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3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3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3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3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3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3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3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3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3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3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3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3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3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3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3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3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3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3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3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3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3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3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3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3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3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3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3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3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3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3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3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3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3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3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3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3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3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3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3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3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3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3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3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3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3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3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3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3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3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3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3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3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3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3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3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3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3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3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3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3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3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3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3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3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3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3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3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3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3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3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3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3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3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3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3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3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3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3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3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3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3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3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3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3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3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3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3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3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3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3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3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3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3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3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3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3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3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3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3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3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3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3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3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3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3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3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3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3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3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3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3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3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3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3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3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3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3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3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3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3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3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3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3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3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3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3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3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3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3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3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3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3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3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3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3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3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3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3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3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3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3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3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3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3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3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3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3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3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3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3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3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3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3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3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3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3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3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3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3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3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3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3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3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3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3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3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3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3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3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3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3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3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3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3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3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3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3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3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3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3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3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3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3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3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3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3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3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3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3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3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3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3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3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3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3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3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3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3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3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3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3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3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3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3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3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3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3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3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3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3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3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3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3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3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3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3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3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3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3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3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3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3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3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3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3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3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3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3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3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3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3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3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3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3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3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3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3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3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3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3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3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3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3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3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3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3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3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3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3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3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3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3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3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3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3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3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3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3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3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3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3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3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3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3"/>
      <c r="B756" s="1"/>
      <c r="C756" s="1"/>
      <c r="D756" s="1"/>
      <c r="E756" s="1"/>
      <c r="F756" s="1"/>
      <c r="G756" s="1"/>
      <c r="H756" s="1"/>
      <c r="I756" s="1"/>
    </row>
  </sheetData>
  <mergeCells count="3">
    <mergeCell ref="A1:J1"/>
    <mergeCell ref="C2:E2"/>
    <mergeCell ref="F2:H2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2006-01-27T06:59:45Z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