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<sst xmlns="http://schemas.openxmlformats.org/spreadsheetml/2006/main" count="115" uniqueCount="105">
  <si>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</si>
  <si>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</si>
  <si>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</si>
  <si>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</si>
  <si>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</si>
  <si>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</si>
  <si>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</si>
  <si>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</si>
  <si>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</si>
  <si>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</si>
  <si>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</si>
  <si>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</si>
  <si>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</si>
  <si>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</si>
  <si>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</si>
  <si>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</si>
  <si>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</si>
  <si>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</si>
  <si>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</si>
  <si>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</si>
  <si>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</si>
  <si>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</si>
  <si>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</si>
  <si>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</si>
  <si>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</si>
  <si>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</si>
  <si>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</si>
  <si>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</si>
  <si>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</si>
  <si>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</si>
  <si>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</si>
  <si>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</si>
  <si>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</si>
  <si>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</si>
  <si>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</si>
  <si>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</si>
  <si>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</si>
  <si>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</si>
  <si>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</si>
  <si>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</si>
  <si>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</si>
  <si>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</si>
  <si>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</si>
  <si>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</si>
  <si>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IV.1.</t>
  </si>
  <si>
    <t>IV.2.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</si>
  <si>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</si>
  <si>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</si>
  <si>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</si>
  <si>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</si>
  <si>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</si>
  <si>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</si>
  <si>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</si>
  <si>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</si>
  <si>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</si>
  <si>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</si>
  <si>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</si>
  <si>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</si>
  <si>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</si>
  <si>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</si>
  <si>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</si>
  <si>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</si>
  <si>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</si>
  <si>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>Kommunális  adó</t>
  </si>
  <si>
    <t>Felhalmozási bevételek</t>
  </si>
  <si>
    <t xml:space="preserve">IV.3. </t>
  </si>
  <si>
    <t>Fejlesztési célú pénzeszköz átvétel</t>
  </si>
  <si>
    <t>Központi támogatás Szja-ból</t>
  </si>
  <si>
    <t>Visszatérülés</t>
  </si>
  <si>
    <t>Fejlesztési célú bevétel  mindösszesen</t>
  </si>
  <si>
    <t>Fejlesztési célú pénzmaradvány</t>
  </si>
  <si>
    <t>Költségvetési bevételek mindösszesen</t>
  </si>
  <si>
    <t>Előző évi céltámogatás</t>
  </si>
  <si>
    <t>Közmű fejlesztés központi támogatása</t>
  </si>
  <si>
    <t>Módosított</t>
  </si>
  <si>
    <t>II.1</t>
  </si>
  <si>
    <t>II.2.</t>
  </si>
  <si>
    <t>II.3</t>
  </si>
  <si>
    <t>I-II.</t>
  </si>
  <si>
    <t>VIII.</t>
  </si>
  <si>
    <t>II. 1 2</t>
  </si>
  <si>
    <t>II. 1 1</t>
  </si>
  <si>
    <t>II. 2 1</t>
  </si>
  <si>
    <t>II. 1 3</t>
  </si>
  <si>
    <t xml:space="preserve">II. 2 2 </t>
  </si>
  <si>
    <t xml:space="preserve">II. 2 3 </t>
  </si>
  <si>
    <t xml:space="preserve">II.2 2 </t>
  </si>
  <si>
    <t>V. 3</t>
  </si>
  <si>
    <t>V. 5</t>
  </si>
  <si>
    <t>előir.  VI.hó</t>
  </si>
  <si>
    <t xml:space="preserve">előir.  VI.hó </t>
  </si>
  <si>
    <t>előir. X.hó</t>
  </si>
  <si>
    <t>előirányzat X.hó</t>
  </si>
  <si>
    <t>Termőföld bérbeadás</t>
  </si>
  <si>
    <t>Előzőből fejlesztési hitel  kamat</t>
  </si>
  <si>
    <t>Működési hitel visszafizetés</t>
  </si>
  <si>
    <t>előir..  X. hó</t>
  </si>
  <si>
    <t>Normatív állami hozzájárulás</t>
  </si>
  <si>
    <t>Központosított támogatás /kisebbség, bér /</t>
  </si>
  <si>
    <t xml:space="preserve">Fejlesztési célú bevételek </t>
  </si>
  <si>
    <t>Fejlesztési célú kiadások mindössz.</t>
  </si>
  <si>
    <t>II.1.4</t>
  </si>
  <si>
    <t>Birság, Pótlék</t>
  </si>
  <si>
    <t>II.2.2.1</t>
  </si>
  <si>
    <t>1/A. számú melléklet a  14/2005. (X.7.) önkormányzati  rendelethez 
Rétság Város Önkormányzat   2005. évi  módosított  működési és fejlesztési célú  bevételei,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</si>
</sst>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3" fontId="15" fillId="0" borderId="16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4" fillId="0" borderId="23" xfId="0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7" fillId="0" borderId="24" xfId="0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26" xfId="0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6" fillId="0" borderId="28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1" fillId="2" borderId="2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6" fillId="0" borderId="7" xfId="0" applyFont="1" applyBorder="1" applyAlignment="1">
      <alignment horizontal="left"/>
    </xf>
    <xf numFmtId="3" fontId="11" fillId="0" borderId="13" xfId="0" applyNumberFormat="1" applyFont="1" applyBorder="1" applyAlignment="1">
      <alignment/>
    </xf>
    <xf numFmtId="0" fontId="11" fillId="0" borderId="30" xfId="0" applyFont="1" applyFill="1" applyBorder="1" applyAlignment="1">
      <alignment horizontal="left"/>
    </xf>
    <xf numFmtId="3" fontId="11" fillId="0" borderId="27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3" fontId="14" fillId="0" borderId="32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44" fontId="1" fillId="0" borderId="0" xfId="19" applyFont="1" applyAlignment="1">
      <alignment horizontal="center" vertical="center" wrapText="1"/>
    </xf>
    <xf numFmtId="44" fontId="1" fillId="0" borderId="0" xfId="19" applyFont="1" applyAlignment="1">
      <alignment horizontal="center" vertic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6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0" customWidth="1"/>
    <col min="2" max="2" width="30.140625" style="92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33" customHeight="1">
      <c r="A1" s="153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" customHeight="1" thickBot="1">
      <c r="A2" s="19"/>
      <c r="B2" s="93"/>
      <c r="C2" s="19"/>
      <c r="D2" s="19"/>
      <c r="E2" s="19"/>
      <c r="F2" s="19"/>
      <c r="G2" s="19"/>
      <c r="H2" s="152" t="s">
        <v>2</v>
      </c>
      <c r="I2" s="152"/>
      <c r="J2" s="152"/>
      <c r="K2" s="20"/>
    </row>
    <row r="3" spans="1:11" s="18" customFormat="1" ht="12" customHeight="1">
      <c r="A3" s="21"/>
      <c r="B3" s="94"/>
      <c r="C3" s="155" t="s">
        <v>55</v>
      </c>
      <c r="D3" s="156"/>
      <c r="E3" s="157"/>
      <c r="F3" s="155" t="s">
        <v>56</v>
      </c>
      <c r="G3" s="156"/>
      <c r="H3" s="157"/>
      <c r="I3" s="158" t="s">
        <v>57</v>
      </c>
      <c r="J3" s="159"/>
      <c r="K3" s="160"/>
    </row>
    <row r="4" spans="1:11" s="17" customFormat="1" ht="12" customHeight="1">
      <c r="A4" s="22" t="s">
        <v>1</v>
      </c>
      <c r="B4" s="23" t="s">
        <v>0</v>
      </c>
      <c r="C4" s="24" t="s">
        <v>74</v>
      </c>
      <c r="D4" s="24" t="s">
        <v>58</v>
      </c>
      <c r="E4" s="25" t="s">
        <v>59</v>
      </c>
      <c r="F4" s="24" t="s">
        <v>74</v>
      </c>
      <c r="G4" s="24" t="s">
        <v>58</v>
      </c>
      <c r="H4" s="23" t="s">
        <v>59</v>
      </c>
      <c r="I4" s="26" t="s">
        <v>74</v>
      </c>
      <c r="J4" s="27" t="s">
        <v>58</v>
      </c>
      <c r="K4" s="28" t="s">
        <v>59</v>
      </c>
    </row>
    <row r="5" spans="1:11" s="17" customFormat="1" ht="12" customHeight="1" thickBot="1">
      <c r="A5" s="29"/>
      <c r="B5" s="95"/>
      <c r="C5" s="31" t="s">
        <v>89</v>
      </c>
      <c r="D5" s="31" t="s">
        <v>33</v>
      </c>
      <c r="E5" s="32" t="s">
        <v>91</v>
      </c>
      <c r="F5" s="31" t="s">
        <v>90</v>
      </c>
      <c r="G5" s="31" t="s">
        <v>33</v>
      </c>
      <c r="H5" s="30" t="s">
        <v>96</v>
      </c>
      <c r="I5" s="31" t="s">
        <v>90</v>
      </c>
      <c r="J5" s="33" t="s">
        <v>33</v>
      </c>
      <c r="K5" s="34" t="s">
        <v>92</v>
      </c>
    </row>
    <row r="6" spans="1:12" s="2" customFormat="1" ht="12" customHeight="1" thickBot="1">
      <c r="A6" s="122" t="s">
        <v>43</v>
      </c>
      <c r="B6" s="96" t="s">
        <v>3</v>
      </c>
      <c r="C6" s="35">
        <v>47301</v>
      </c>
      <c r="D6" s="35">
        <v>2944</v>
      </c>
      <c r="E6" s="35">
        <f>SUM(C6:D6)</f>
        <v>50245</v>
      </c>
      <c r="F6" s="35">
        <v>5415</v>
      </c>
      <c r="G6" s="35">
        <v>150</v>
      </c>
      <c r="H6" s="35">
        <f>F6+G6</f>
        <v>5565</v>
      </c>
      <c r="I6" s="36">
        <f>C6+F6</f>
        <v>52716</v>
      </c>
      <c r="J6" s="36">
        <f>D6+G6</f>
        <v>3094</v>
      </c>
      <c r="K6" s="72">
        <f>E6+H6</f>
        <v>55810</v>
      </c>
      <c r="L6" s="4"/>
    </row>
    <row r="7" spans="1:12" ht="12" customHeight="1">
      <c r="A7" s="123" t="s">
        <v>81</v>
      </c>
      <c r="B7" s="97" t="s">
        <v>4</v>
      </c>
      <c r="C7" s="37">
        <v>173609</v>
      </c>
      <c r="D7" s="37">
        <v>6391</v>
      </c>
      <c r="E7" s="37">
        <f>SUM(C7:D7)</f>
        <v>180000</v>
      </c>
      <c r="F7" s="37"/>
      <c r="G7" s="37"/>
      <c r="H7" s="37">
        <f>F7+G7</f>
        <v>0</v>
      </c>
      <c r="I7" s="37">
        <f aca="true" t="shared" si="0" ref="I7:I29">C7+F7</f>
        <v>173609</v>
      </c>
      <c r="J7" s="37">
        <f aca="true" t="shared" si="1" ref="J7:J29">D7+G7</f>
        <v>6391</v>
      </c>
      <c r="K7" s="38">
        <f aca="true" t="shared" si="2" ref="K7:K29">E7+H7</f>
        <v>180000</v>
      </c>
      <c r="L7" s="7"/>
    </row>
    <row r="8" spans="1:12" ht="12" customHeight="1">
      <c r="A8" s="124" t="s">
        <v>80</v>
      </c>
      <c r="B8" s="98" t="s">
        <v>5</v>
      </c>
      <c r="C8" s="41">
        <v>4685</v>
      </c>
      <c r="D8" s="41"/>
      <c r="E8" s="41">
        <f>SUM(C8:D8)</f>
        <v>4685</v>
      </c>
      <c r="F8" s="41"/>
      <c r="G8" s="41"/>
      <c r="H8" s="41">
        <f>F8+G8</f>
        <v>0</v>
      </c>
      <c r="I8" s="41">
        <f t="shared" si="0"/>
        <v>4685</v>
      </c>
      <c r="J8" s="41">
        <f t="shared" si="1"/>
        <v>0</v>
      </c>
      <c r="K8" s="42">
        <f t="shared" si="2"/>
        <v>4685</v>
      </c>
      <c r="L8" s="7"/>
    </row>
    <row r="9" spans="1:12" ht="12" customHeight="1">
      <c r="A9" s="124" t="s">
        <v>101</v>
      </c>
      <c r="B9" s="98" t="s">
        <v>102</v>
      </c>
      <c r="C9" s="41"/>
      <c r="D9" s="41">
        <v>600</v>
      </c>
      <c r="E9" s="41">
        <f>SUM(C9:D9)</f>
        <v>600</v>
      </c>
      <c r="F9" s="41"/>
      <c r="G9" s="41"/>
      <c r="H9" s="41">
        <f>F9+G9</f>
        <v>0</v>
      </c>
      <c r="I9" s="41">
        <f t="shared" si="0"/>
        <v>0</v>
      </c>
      <c r="J9" s="41">
        <f t="shared" si="1"/>
        <v>600</v>
      </c>
      <c r="K9" s="42">
        <f t="shared" si="2"/>
        <v>600</v>
      </c>
      <c r="L9" s="7"/>
    </row>
    <row r="10" spans="1:12" ht="12" customHeight="1" thickBot="1">
      <c r="A10" s="126" t="s">
        <v>75</v>
      </c>
      <c r="B10" s="100" t="s">
        <v>6</v>
      </c>
      <c r="C10" s="48">
        <f>SUM(C7:C9)</f>
        <v>178294</v>
      </c>
      <c r="D10" s="48">
        <f aca="true" t="shared" si="3" ref="D10:K10">SUM(D7:D9)</f>
        <v>6991</v>
      </c>
      <c r="E10" s="48">
        <f t="shared" si="3"/>
        <v>185285</v>
      </c>
      <c r="F10" s="48">
        <f t="shared" si="3"/>
        <v>0</v>
      </c>
      <c r="G10" s="48">
        <f t="shared" si="3"/>
        <v>0</v>
      </c>
      <c r="H10" s="48">
        <f t="shared" si="3"/>
        <v>0</v>
      </c>
      <c r="I10" s="48">
        <f t="shared" si="3"/>
        <v>178294</v>
      </c>
      <c r="J10" s="48">
        <f t="shared" si="3"/>
        <v>6991</v>
      </c>
      <c r="K10" s="148">
        <f t="shared" si="3"/>
        <v>185285</v>
      </c>
      <c r="L10" s="7"/>
    </row>
    <row r="11" spans="1:12" ht="12" customHeight="1">
      <c r="A11" s="144" t="s">
        <v>82</v>
      </c>
      <c r="B11" s="145" t="s">
        <v>7</v>
      </c>
      <c r="C11" s="146">
        <v>6840</v>
      </c>
      <c r="D11" s="146"/>
      <c r="E11" s="146">
        <f>SUM(C11:D11)</f>
        <v>6840</v>
      </c>
      <c r="F11" s="146"/>
      <c r="G11" s="146"/>
      <c r="H11" s="146">
        <f>F11+G11</f>
        <v>0</v>
      </c>
      <c r="I11" s="146">
        <f t="shared" si="0"/>
        <v>6840</v>
      </c>
      <c r="J11" s="146">
        <f t="shared" si="1"/>
        <v>0</v>
      </c>
      <c r="K11" s="147">
        <f t="shared" si="2"/>
        <v>6840</v>
      </c>
      <c r="L11" s="7"/>
    </row>
    <row r="12" spans="1:12" ht="12" customHeight="1">
      <c r="A12" s="124" t="s">
        <v>84</v>
      </c>
      <c r="B12" s="98" t="s">
        <v>29</v>
      </c>
      <c r="C12" s="41">
        <v>62907</v>
      </c>
      <c r="D12" s="41"/>
      <c r="E12" s="41">
        <f>SUM(C12:D12)</f>
        <v>62907</v>
      </c>
      <c r="F12" s="41"/>
      <c r="G12" s="41"/>
      <c r="H12" s="41">
        <f>F12+G12</f>
        <v>0</v>
      </c>
      <c r="I12" s="41">
        <f t="shared" si="0"/>
        <v>62907</v>
      </c>
      <c r="J12" s="41">
        <f t="shared" si="1"/>
        <v>0</v>
      </c>
      <c r="K12" s="42">
        <f t="shared" si="2"/>
        <v>62907</v>
      </c>
      <c r="L12" s="7"/>
    </row>
    <row r="13" spans="1:12" ht="12" customHeight="1">
      <c r="A13" s="125"/>
      <c r="B13" s="99" t="s">
        <v>30</v>
      </c>
      <c r="C13" s="47">
        <f aca="true" t="shared" si="4" ref="C13:H14">SUM(C11:C12)</f>
        <v>69747</v>
      </c>
      <c r="D13" s="47">
        <f t="shared" si="4"/>
        <v>0</v>
      </c>
      <c r="E13" s="47">
        <f t="shared" si="4"/>
        <v>69747</v>
      </c>
      <c r="F13" s="47">
        <f t="shared" si="4"/>
        <v>0</v>
      </c>
      <c r="G13" s="47">
        <f t="shared" si="4"/>
        <v>0</v>
      </c>
      <c r="H13" s="47">
        <f t="shared" si="4"/>
        <v>0</v>
      </c>
      <c r="I13" s="41">
        <f t="shared" si="0"/>
        <v>69747</v>
      </c>
      <c r="J13" s="41">
        <f t="shared" si="1"/>
        <v>0</v>
      </c>
      <c r="K13" s="42">
        <f t="shared" si="2"/>
        <v>69747</v>
      </c>
      <c r="L13" s="7"/>
    </row>
    <row r="14" spans="1:12" ht="12" customHeight="1">
      <c r="A14" s="125" t="s">
        <v>103</v>
      </c>
      <c r="B14" s="99" t="s">
        <v>93</v>
      </c>
      <c r="C14" s="47"/>
      <c r="D14" s="47">
        <v>24</v>
      </c>
      <c r="E14" s="47">
        <f>SUM(C14:D14)</f>
        <v>24</v>
      </c>
      <c r="F14" s="47"/>
      <c r="G14" s="47"/>
      <c r="H14" s="47">
        <f t="shared" si="4"/>
        <v>0</v>
      </c>
      <c r="I14" s="41">
        <f t="shared" si="0"/>
        <v>0</v>
      </c>
      <c r="J14" s="41">
        <f t="shared" si="1"/>
        <v>24</v>
      </c>
      <c r="K14" s="42">
        <f t="shared" si="2"/>
        <v>24</v>
      </c>
      <c r="L14" s="7"/>
    </row>
    <row r="15" spans="1:12" ht="12" customHeight="1">
      <c r="A15" s="124" t="s">
        <v>85</v>
      </c>
      <c r="B15" s="98" t="s">
        <v>8</v>
      </c>
      <c r="C15" s="41">
        <v>13000</v>
      </c>
      <c r="D15" s="41"/>
      <c r="E15" s="41">
        <f>SUM(C15:D15)</f>
        <v>13000</v>
      </c>
      <c r="F15" s="41"/>
      <c r="G15" s="41"/>
      <c r="H15" s="41">
        <f>F15+G15</f>
        <v>0</v>
      </c>
      <c r="I15" s="41">
        <f t="shared" si="0"/>
        <v>13000</v>
      </c>
      <c r="J15" s="41">
        <f t="shared" si="1"/>
        <v>0</v>
      </c>
      <c r="K15" s="42">
        <f t="shared" si="2"/>
        <v>13000</v>
      </c>
      <c r="L15" s="7"/>
    </row>
    <row r="16" spans="1:12" ht="12" customHeight="1" thickBot="1">
      <c r="A16" s="126" t="s">
        <v>76</v>
      </c>
      <c r="B16" s="100" t="s">
        <v>9</v>
      </c>
      <c r="C16" s="48">
        <f>C13+C15</f>
        <v>82747</v>
      </c>
      <c r="D16" s="48">
        <f>SUM(D11:D15)</f>
        <v>24</v>
      </c>
      <c r="E16" s="48">
        <f>SUM(C16:D16)</f>
        <v>82771</v>
      </c>
      <c r="F16" s="48">
        <f>F13+F15</f>
        <v>0</v>
      </c>
      <c r="G16" s="48"/>
      <c r="H16" s="48">
        <f>SUM(F16:G16)</f>
        <v>0</v>
      </c>
      <c r="I16" s="44">
        <f t="shared" si="0"/>
        <v>82747</v>
      </c>
      <c r="J16" s="44">
        <f t="shared" si="1"/>
        <v>24</v>
      </c>
      <c r="K16" s="45">
        <f t="shared" si="2"/>
        <v>82771</v>
      </c>
      <c r="L16" s="7"/>
    </row>
    <row r="17" spans="1:12" ht="12" customHeight="1" thickBot="1">
      <c r="A17" s="127" t="s">
        <v>77</v>
      </c>
      <c r="B17" s="101" t="s">
        <v>10</v>
      </c>
      <c r="C17" s="49">
        <v>572</v>
      </c>
      <c r="D17" s="49">
        <v>112</v>
      </c>
      <c r="E17" s="49">
        <f>SUM(C17:D17)</f>
        <v>684</v>
      </c>
      <c r="F17" s="49"/>
      <c r="G17" s="49"/>
      <c r="H17" s="49">
        <f>F17+G17</f>
        <v>0</v>
      </c>
      <c r="I17" s="50">
        <f t="shared" si="0"/>
        <v>572</v>
      </c>
      <c r="J17" s="50">
        <f t="shared" si="1"/>
        <v>112</v>
      </c>
      <c r="K17" s="51">
        <f t="shared" si="2"/>
        <v>684</v>
      </c>
      <c r="L17" s="7"/>
    </row>
    <row r="18" spans="1:12" ht="12" customHeight="1" thickBot="1">
      <c r="A18" s="128" t="s">
        <v>78</v>
      </c>
      <c r="B18" s="102" t="s">
        <v>11</v>
      </c>
      <c r="C18" s="52">
        <f aca="true" t="shared" si="5" ref="C18:H18">SUM(C10,C16,C17)</f>
        <v>261613</v>
      </c>
      <c r="D18" s="52">
        <f t="shared" si="5"/>
        <v>7127</v>
      </c>
      <c r="E18" s="52">
        <f t="shared" si="5"/>
        <v>268740</v>
      </c>
      <c r="F18" s="52">
        <f t="shared" si="5"/>
        <v>0</v>
      </c>
      <c r="G18" s="52">
        <f t="shared" si="5"/>
        <v>0</v>
      </c>
      <c r="H18" s="53">
        <f t="shared" si="5"/>
        <v>0</v>
      </c>
      <c r="I18" s="54">
        <f t="shared" si="0"/>
        <v>261613</v>
      </c>
      <c r="J18" s="54">
        <f t="shared" si="1"/>
        <v>7127</v>
      </c>
      <c r="K18" s="60">
        <f t="shared" si="2"/>
        <v>268740</v>
      </c>
      <c r="L18" s="7"/>
    </row>
    <row r="19" spans="1:12" ht="12" customHeight="1">
      <c r="A19" s="123" t="s">
        <v>44</v>
      </c>
      <c r="B19" s="97" t="s">
        <v>13</v>
      </c>
      <c r="C19" s="37">
        <v>16917</v>
      </c>
      <c r="D19" s="37">
        <v>9091</v>
      </c>
      <c r="E19" s="37">
        <f>SUM(C19:D19)</f>
        <v>26008</v>
      </c>
      <c r="F19" s="37">
        <v>4588</v>
      </c>
      <c r="G19" s="37"/>
      <c r="H19" s="37">
        <f>F19+G19</f>
        <v>4588</v>
      </c>
      <c r="I19" s="37">
        <f t="shared" si="0"/>
        <v>21505</v>
      </c>
      <c r="J19" s="37">
        <f t="shared" si="1"/>
        <v>9091</v>
      </c>
      <c r="K19" s="38">
        <f t="shared" si="2"/>
        <v>30596</v>
      </c>
      <c r="L19" s="7"/>
    </row>
    <row r="20" spans="1:12" ht="12" customHeight="1" thickBot="1">
      <c r="A20" s="129" t="s">
        <v>45</v>
      </c>
      <c r="B20" s="103" t="s">
        <v>14</v>
      </c>
      <c r="C20" s="56">
        <v>23391</v>
      </c>
      <c r="D20" s="56"/>
      <c r="E20" s="56">
        <f>SUM(C20:D20)</f>
        <v>23391</v>
      </c>
      <c r="F20" s="56"/>
      <c r="G20" s="56"/>
      <c r="H20" s="56">
        <f>F20+G20</f>
        <v>0</v>
      </c>
      <c r="I20" s="56">
        <f t="shared" si="0"/>
        <v>23391</v>
      </c>
      <c r="J20" s="56">
        <f t="shared" si="1"/>
        <v>0</v>
      </c>
      <c r="K20" s="62">
        <f t="shared" si="2"/>
        <v>23391</v>
      </c>
      <c r="L20" s="7"/>
    </row>
    <row r="21" spans="1:12" s="2" customFormat="1" ht="12" customHeight="1" thickBot="1">
      <c r="A21" s="128" t="s">
        <v>42</v>
      </c>
      <c r="B21" s="102" t="s">
        <v>15</v>
      </c>
      <c r="C21" s="52">
        <f>SUM(C19:C20)</f>
        <v>40308</v>
      </c>
      <c r="D21" s="52">
        <f aca="true" t="shared" si="6" ref="D21:K21">SUM(D19:D20)</f>
        <v>9091</v>
      </c>
      <c r="E21" s="52">
        <f t="shared" si="6"/>
        <v>49399</v>
      </c>
      <c r="F21" s="52">
        <f t="shared" si="6"/>
        <v>4588</v>
      </c>
      <c r="G21" s="52">
        <f t="shared" si="6"/>
        <v>0</v>
      </c>
      <c r="H21" s="52">
        <f t="shared" si="6"/>
        <v>4588</v>
      </c>
      <c r="I21" s="52">
        <f t="shared" si="6"/>
        <v>44896</v>
      </c>
      <c r="J21" s="52">
        <f t="shared" si="6"/>
        <v>9091</v>
      </c>
      <c r="K21" s="75">
        <f t="shared" si="6"/>
        <v>53987</v>
      </c>
      <c r="L21" s="4"/>
    </row>
    <row r="22" spans="1:12" ht="12" customHeight="1">
      <c r="A22" s="123" t="s">
        <v>46</v>
      </c>
      <c r="B22" s="97" t="s">
        <v>97</v>
      </c>
      <c r="C22" s="37">
        <v>120482</v>
      </c>
      <c r="D22" s="37">
        <v>-799</v>
      </c>
      <c r="E22" s="37">
        <f>SUM(C22:D22)</f>
        <v>119683</v>
      </c>
      <c r="F22" s="37"/>
      <c r="G22" s="37"/>
      <c r="H22" s="37">
        <f>F22+G22</f>
        <v>0</v>
      </c>
      <c r="I22" s="37">
        <f t="shared" si="0"/>
        <v>120482</v>
      </c>
      <c r="J22" s="37">
        <f t="shared" si="1"/>
        <v>-799</v>
      </c>
      <c r="K22" s="38">
        <f t="shared" si="2"/>
        <v>119683</v>
      </c>
      <c r="L22" s="7"/>
    </row>
    <row r="23" spans="1:12" ht="12" customHeight="1">
      <c r="A23" s="124" t="s">
        <v>47</v>
      </c>
      <c r="B23" s="98" t="s">
        <v>31</v>
      </c>
      <c r="C23" s="41">
        <v>14962</v>
      </c>
      <c r="D23" s="41">
        <v>3189</v>
      </c>
      <c r="E23" s="41">
        <f>SUM(C23:D23)</f>
        <v>18151</v>
      </c>
      <c r="F23" s="41"/>
      <c r="G23" s="41"/>
      <c r="H23" s="41">
        <f>F23+G23</f>
        <v>0</v>
      </c>
      <c r="I23" s="41">
        <f t="shared" si="0"/>
        <v>14962</v>
      </c>
      <c r="J23" s="41">
        <f t="shared" si="1"/>
        <v>3189</v>
      </c>
      <c r="K23" s="42">
        <f t="shared" si="2"/>
        <v>18151</v>
      </c>
      <c r="L23" s="7"/>
    </row>
    <row r="24" spans="1:12" ht="12" customHeight="1">
      <c r="A24" s="129" t="s">
        <v>48</v>
      </c>
      <c r="B24" s="103" t="s">
        <v>60</v>
      </c>
      <c r="C24" s="56">
        <v>244</v>
      </c>
      <c r="D24" s="56">
        <v>625</v>
      </c>
      <c r="E24" s="41">
        <f>SUM(C24:D24)</f>
        <v>869</v>
      </c>
      <c r="F24" s="56"/>
      <c r="G24" s="56"/>
      <c r="H24" s="41">
        <f>F24+G24</f>
        <v>0</v>
      </c>
      <c r="I24" s="41">
        <f t="shared" si="0"/>
        <v>244</v>
      </c>
      <c r="J24" s="41">
        <f t="shared" si="1"/>
        <v>625</v>
      </c>
      <c r="K24" s="42">
        <f t="shared" si="2"/>
        <v>869</v>
      </c>
      <c r="L24" s="7"/>
    </row>
    <row r="25" spans="1:12" ht="12" customHeight="1" thickBot="1">
      <c r="A25" s="130" t="s">
        <v>51</v>
      </c>
      <c r="B25" s="104" t="s">
        <v>98</v>
      </c>
      <c r="C25" s="44">
        <v>3491</v>
      </c>
      <c r="D25" s="44"/>
      <c r="E25" s="44">
        <f>SUM(C25:D25)</f>
        <v>3491</v>
      </c>
      <c r="F25" s="44"/>
      <c r="G25" s="44"/>
      <c r="H25" s="44">
        <f>F25+G25</f>
        <v>0</v>
      </c>
      <c r="I25" s="44">
        <f t="shared" si="0"/>
        <v>3491</v>
      </c>
      <c r="J25" s="44">
        <f t="shared" si="1"/>
        <v>0</v>
      </c>
      <c r="K25" s="45">
        <f t="shared" si="2"/>
        <v>3491</v>
      </c>
      <c r="L25" s="7"/>
    </row>
    <row r="26" spans="1:12" ht="12" customHeight="1" thickBot="1">
      <c r="A26" s="131" t="s">
        <v>49</v>
      </c>
      <c r="B26" s="105" t="s">
        <v>12</v>
      </c>
      <c r="C26" s="57">
        <f aca="true" t="shared" si="7" ref="C26:H26">SUM(C22:C25)</f>
        <v>139179</v>
      </c>
      <c r="D26" s="57">
        <f t="shared" si="7"/>
        <v>3015</v>
      </c>
      <c r="E26" s="57">
        <f t="shared" si="7"/>
        <v>142194</v>
      </c>
      <c r="F26" s="57">
        <f t="shared" si="7"/>
        <v>0</v>
      </c>
      <c r="G26" s="57">
        <f t="shared" si="7"/>
        <v>0</v>
      </c>
      <c r="H26" s="57">
        <f t="shared" si="7"/>
        <v>0</v>
      </c>
      <c r="I26" s="54">
        <f t="shared" si="0"/>
        <v>139179</v>
      </c>
      <c r="J26" s="54">
        <f t="shared" si="1"/>
        <v>3015</v>
      </c>
      <c r="K26" s="60">
        <f t="shared" si="2"/>
        <v>142194</v>
      </c>
      <c r="L26" s="7"/>
    </row>
    <row r="27" spans="1:12" ht="12" customHeight="1" thickBot="1">
      <c r="A27" s="128" t="s">
        <v>52</v>
      </c>
      <c r="B27" s="102" t="s">
        <v>16</v>
      </c>
      <c r="C27" s="52">
        <v>201</v>
      </c>
      <c r="D27" s="52"/>
      <c r="E27" s="52">
        <f>SUM(C27:D27)</f>
        <v>201</v>
      </c>
      <c r="F27" s="52"/>
      <c r="G27" s="52"/>
      <c r="H27" s="52">
        <f>F27+G27</f>
        <v>0</v>
      </c>
      <c r="I27" s="54">
        <f t="shared" si="0"/>
        <v>201</v>
      </c>
      <c r="J27" s="54">
        <f t="shared" si="1"/>
        <v>0</v>
      </c>
      <c r="K27" s="60">
        <f t="shared" si="2"/>
        <v>201</v>
      </c>
      <c r="L27" s="7"/>
    </row>
    <row r="28" spans="1:11" s="11" customFormat="1" ht="12" customHeight="1" thickBot="1">
      <c r="A28" s="132"/>
      <c r="B28" s="106" t="s">
        <v>35</v>
      </c>
      <c r="C28" s="58">
        <f aca="true" t="shared" si="8" ref="C28:K28">C6+C18+C21+C26+C27</f>
        <v>488602</v>
      </c>
      <c r="D28" s="58">
        <f>D6+D18+D21+D26+D27</f>
        <v>22177</v>
      </c>
      <c r="E28" s="58">
        <f>E6+E18+E21+E26+E27</f>
        <v>510779</v>
      </c>
      <c r="F28" s="58">
        <f t="shared" si="8"/>
        <v>10003</v>
      </c>
      <c r="G28" s="58">
        <f t="shared" si="8"/>
        <v>150</v>
      </c>
      <c r="H28" s="58">
        <f t="shared" si="8"/>
        <v>10153</v>
      </c>
      <c r="I28" s="58">
        <f t="shared" si="8"/>
        <v>498605</v>
      </c>
      <c r="J28" s="58">
        <f t="shared" si="8"/>
        <v>22327</v>
      </c>
      <c r="K28" s="149">
        <f t="shared" si="8"/>
        <v>520932</v>
      </c>
    </row>
    <row r="29" spans="1:11" s="2" customFormat="1" ht="12" customHeight="1" thickBot="1">
      <c r="A29" s="133" t="s">
        <v>79</v>
      </c>
      <c r="B29" s="107" t="s">
        <v>34</v>
      </c>
      <c r="C29" s="138">
        <v>42093</v>
      </c>
      <c r="D29" s="138">
        <v>42238</v>
      </c>
      <c r="E29" s="138">
        <f>SUM(C29:D29)</f>
        <v>84331</v>
      </c>
      <c r="F29" s="138"/>
      <c r="G29" s="138"/>
      <c r="H29" s="138">
        <f>SUM(F29:G29)</f>
        <v>0</v>
      </c>
      <c r="I29" s="54">
        <f t="shared" si="0"/>
        <v>42093</v>
      </c>
      <c r="J29" s="54">
        <f t="shared" si="1"/>
        <v>42238</v>
      </c>
      <c r="K29" s="60">
        <f t="shared" si="2"/>
        <v>84331</v>
      </c>
    </row>
    <row r="30" spans="1:11" s="11" customFormat="1" ht="12" customHeight="1" thickBot="1">
      <c r="A30" s="134"/>
      <c r="B30" s="108" t="s">
        <v>62</v>
      </c>
      <c r="C30" s="87">
        <f>C28+C29</f>
        <v>530695</v>
      </c>
      <c r="D30" s="87">
        <f aca="true" t="shared" si="9" ref="D30:K30">D28+D29</f>
        <v>64415</v>
      </c>
      <c r="E30" s="87">
        <f t="shared" si="9"/>
        <v>595110</v>
      </c>
      <c r="F30" s="87">
        <f t="shared" si="9"/>
        <v>10003</v>
      </c>
      <c r="G30" s="87">
        <f t="shared" si="9"/>
        <v>150</v>
      </c>
      <c r="H30" s="87">
        <f t="shared" si="9"/>
        <v>10153</v>
      </c>
      <c r="I30" s="87">
        <f t="shared" si="9"/>
        <v>540698</v>
      </c>
      <c r="J30" s="87">
        <f t="shared" si="9"/>
        <v>64565</v>
      </c>
      <c r="K30" s="150">
        <f t="shared" si="9"/>
        <v>605263</v>
      </c>
    </row>
    <row r="31" spans="1:11" s="11" customFormat="1" ht="12" customHeight="1">
      <c r="A31" s="135"/>
      <c r="B31" s="109" t="s">
        <v>99</v>
      </c>
      <c r="C31" s="88"/>
      <c r="D31" s="88"/>
      <c r="E31" s="88"/>
      <c r="F31" s="88"/>
      <c r="G31" s="88"/>
      <c r="H31" s="88"/>
      <c r="I31" s="88"/>
      <c r="J31" s="88"/>
      <c r="K31" s="89"/>
    </row>
    <row r="32" spans="1:11" s="86" customFormat="1" ht="12" customHeight="1">
      <c r="A32" s="136" t="s">
        <v>83</v>
      </c>
      <c r="B32" s="110" t="s">
        <v>63</v>
      </c>
      <c r="C32" s="41">
        <v>2700</v>
      </c>
      <c r="D32" s="41"/>
      <c r="E32" s="41">
        <f>SUM(C32:D32)</f>
        <v>2700</v>
      </c>
      <c r="F32" s="41"/>
      <c r="G32" s="41"/>
      <c r="H32" s="41">
        <f>SUM(F32:G32)</f>
        <v>0</v>
      </c>
      <c r="I32" s="41">
        <f>C32+F32</f>
        <v>2700</v>
      </c>
      <c r="J32" s="41">
        <f>D32+G32</f>
        <v>0</v>
      </c>
      <c r="K32" s="42">
        <f>SUM(I32:J32)</f>
        <v>2700</v>
      </c>
    </row>
    <row r="33" spans="1:11" s="86" customFormat="1" ht="12" customHeight="1">
      <c r="A33" s="124" t="s">
        <v>86</v>
      </c>
      <c r="B33" s="98" t="s">
        <v>67</v>
      </c>
      <c r="C33" s="41">
        <v>4329</v>
      </c>
      <c r="D33" s="41"/>
      <c r="E33" s="41">
        <f aca="true" t="shared" si="10" ref="E33:E39">SUM(C33:D33)</f>
        <v>4329</v>
      </c>
      <c r="F33" s="41"/>
      <c r="G33" s="41"/>
      <c r="H33" s="41">
        <f aca="true" t="shared" si="11" ref="H33:H39">SUM(F33:G33)</f>
        <v>0</v>
      </c>
      <c r="I33" s="41">
        <f aca="true" t="shared" si="12" ref="I33:I39">C33+F33</f>
        <v>4329</v>
      </c>
      <c r="J33" s="41">
        <f aca="true" t="shared" si="13" ref="J33:J39">D33+G33</f>
        <v>0</v>
      </c>
      <c r="K33" s="42">
        <f aca="true" t="shared" si="14" ref="K33:K39">SUM(I33:J33)</f>
        <v>4329</v>
      </c>
    </row>
    <row r="34" spans="1:11" s="86" customFormat="1" ht="12" customHeight="1">
      <c r="A34" s="136" t="s">
        <v>41</v>
      </c>
      <c r="B34" s="110" t="s">
        <v>64</v>
      </c>
      <c r="C34" s="41">
        <v>695</v>
      </c>
      <c r="D34" s="41">
        <v>1375</v>
      </c>
      <c r="E34" s="41">
        <f>SUM(C34:D34)</f>
        <v>2070</v>
      </c>
      <c r="F34" s="41"/>
      <c r="G34" s="41"/>
      <c r="H34" s="41">
        <f>SUM(F34:G34)</f>
        <v>0</v>
      </c>
      <c r="I34" s="41">
        <f aca="true" t="shared" si="15" ref="I34:J36">C34+F34</f>
        <v>695</v>
      </c>
      <c r="J34" s="41">
        <f t="shared" si="15"/>
        <v>1375</v>
      </c>
      <c r="K34" s="42">
        <f>SUM(I34:J34)</f>
        <v>2070</v>
      </c>
    </row>
    <row r="35" spans="1:11" s="86" customFormat="1" ht="12" customHeight="1">
      <c r="A35" s="136" t="s">
        <v>65</v>
      </c>
      <c r="B35" s="110" t="s">
        <v>66</v>
      </c>
      <c r="C35" s="41">
        <v>1200</v>
      </c>
      <c r="D35" s="41">
        <v>375</v>
      </c>
      <c r="E35" s="41">
        <f>SUM(C35:D35)</f>
        <v>1575</v>
      </c>
      <c r="F35" s="41"/>
      <c r="G35" s="41"/>
      <c r="H35" s="41">
        <f>SUM(F35:G35)</f>
        <v>0</v>
      </c>
      <c r="I35" s="41">
        <f t="shared" si="15"/>
        <v>1200</v>
      </c>
      <c r="J35" s="41">
        <f t="shared" si="15"/>
        <v>375</v>
      </c>
      <c r="K35" s="42">
        <f>SUM(I35:J35)</f>
        <v>1575</v>
      </c>
    </row>
    <row r="36" spans="1:11" s="83" customFormat="1" ht="12" customHeight="1">
      <c r="A36" s="124" t="s">
        <v>87</v>
      </c>
      <c r="B36" s="98" t="s">
        <v>73</v>
      </c>
      <c r="C36" s="40">
        <v>105</v>
      </c>
      <c r="D36" s="40"/>
      <c r="E36" s="41">
        <f>SUM(C36:D36)</f>
        <v>105</v>
      </c>
      <c r="F36" s="40"/>
      <c r="G36" s="40"/>
      <c r="H36" s="41">
        <f>SUM(F36:G36)</f>
        <v>0</v>
      </c>
      <c r="I36" s="41">
        <f t="shared" si="15"/>
        <v>105</v>
      </c>
      <c r="J36" s="41">
        <f t="shared" si="15"/>
        <v>0</v>
      </c>
      <c r="K36" s="42">
        <f>SUM(I36:J36)</f>
        <v>105</v>
      </c>
    </row>
    <row r="37" spans="1:11" s="86" customFormat="1" ht="12" customHeight="1">
      <c r="A37" s="124" t="s">
        <v>88</v>
      </c>
      <c r="B37" s="98" t="s">
        <v>72</v>
      </c>
      <c r="C37" s="41">
        <v>1850</v>
      </c>
      <c r="D37" s="41">
        <v>25</v>
      </c>
      <c r="E37" s="41">
        <f t="shared" si="10"/>
        <v>1875</v>
      </c>
      <c r="F37" s="41"/>
      <c r="G37" s="41"/>
      <c r="H37" s="41">
        <f t="shared" si="11"/>
        <v>0</v>
      </c>
      <c r="I37" s="41">
        <f t="shared" si="12"/>
        <v>1850</v>
      </c>
      <c r="J37" s="41">
        <f t="shared" si="13"/>
        <v>25</v>
      </c>
      <c r="K37" s="42">
        <f t="shared" si="14"/>
        <v>1875</v>
      </c>
    </row>
    <row r="38" spans="1:11" s="86" customFormat="1" ht="12" customHeight="1">
      <c r="A38" s="124" t="s">
        <v>50</v>
      </c>
      <c r="B38" s="98" t="s">
        <v>68</v>
      </c>
      <c r="C38" s="41">
        <v>1500</v>
      </c>
      <c r="D38" s="41"/>
      <c r="E38" s="41">
        <f t="shared" si="10"/>
        <v>1500</v>
      </c>
      <c r="F38" s="41"/>
      <c r="G38" s="41"/>
      <c r="H38" s="41">
        <f t="shared" si="11"/>
        <v>0</v>
      </c>
      <c r="I38" s="41">
        <f t="shared" si="12"/>
        <v>1500</v>
      </c>
      <c r="J38" s="41">
        <f t="shared" si="13"/>
        <v>0</v>
      </c>
      <c r="K38" s="42">
        <f t="shared" si="14"/>
        <v>1500</v>
      </c>
    </row>
    <row r="39" spans="1:11" s="86" customFormat="1" ht="12" customHeight="1" thickBot="1">
      <c r="A39" s="129" t="s">
        <v>52</v>
      </c>
      <c r="B39" s="103" t="s">
        <v>70</v>
      </c>
      <c r="C39" s="56">
        <v>8116</v>
      </c>
      <c r="D39" s="56"/>
      <c r="E39" s="56">
        <f t="shared" si="10"/>
        <v>8116</v>
      </c>
      <c r="F39" s="56"/>
      <c r="G39" s="56"/>
      <c r="H39" s="56">
        <f t="shared" si="11"/>
        <v>0</v>
      </c>
      <c r="I39" s="56">
        <f t="shared" si="12"/>
        <v>8116</v>
      </c>
      <c r="J39" s="56">
        <f t="shared" si="13"/>
        <v>0</v>
      </c>
      <c r="K39" s="62">
        <f t="shared" si="14"/>
        <v>8116</v>
      </c>
    </row>
    <row r="40" spans="1:11" s="2" customFormat="1" ht="12" customHeight="1" thickBot="1">
      <c r="A40" s="128"/>
      <c r="B40" s="102" t="s">
        <v>69</v>
      </c>
      <c r="C40" s="52">
        <f>SUM(C32:C39)</f>
        <v>20495</v>
      </c>
      <c r="D40" s="52">
        <f aca="true" t="shared" si="16" ref="D40:K40">SUM(D32:D39)</f>
        <v>1775</v>
      </c>
      <c r="E40" s="52">
        <f t="shared" si="16"/>
        <v>22270</v>
      </c>
      <c r="F40" s="52">
        <f t="shared" si="16"/>
        <v>0</v>
      </c>
      <c r="G40" s="52">
        <f t="shared" si="16"/>
        <v>0</v>
      </c>
      <c r="H40" s="52">
        <f t="shared" si="16"/>
        <v>0</v>
      </c>
      <c r="I40" s="52">
        <f t="shared" si="16"/>
        <v>20495</v>
      </c>
      <c r="J40" s="52">
        <f t="shared" si="16"/>
        <v>1775</v>
      </c>
      <c r="K40" s="75">
        <f t="shared" si="16"/>
        <v>22270</v>
      </c>
    </row>
    <row r="41" spans="1:11" s="11" customFormat="1" ht="12" customHeight="1" thickBot="1">
      <c r="A41" s="137"/>
      <c r="B41" s="111" t="s">
        <v>71</v>
      </c>
      <c r="C41" s="90">
        <f aca="true" t="shared" si="17" ref="C41:K41">C30+C40</f>
        <v>551190</v>
      </c>
      <c r="D41" s="90">
        <f t="shared" si="17"/>
        <v>66190</v>
      </c>
      <c r="E41" s="90">
        <f t="shared" si="17"/>
        <v>617380</v>
      </c>
      <c r="F41" s="90">
        <f t="shared" si="17"/>
        <v>10003</v>
      </c>
      <c r="G41" s="90">
        <f t="shared" si="17"/>
        <v>150</v>
      </c>
      <c r="H41" s="90">
        <f t="shared" si="17"/>
        <v>10153</v>
      </c>
      <c r="I41" s="90">
        <f t="shared" si="17"/>
        <v>561193</v>
      </c>
      <c r="J41" s="90">
        <f t="shared" si="17"/>
        <v>66340</v>
      </c>
      <c r="K41" s="151">
        <f t="shared" si="17"/>
        <v>627533</v>
      </c>
    </row>
    <row r="42" spans="1:12" s="2" customFormat="1" ht="12" customHeight="1">
      <c r="A42" s="142" t="s">
        <v>32</v>
      </c>
      <c r="B42" s="143" t="s">
        <v>17</v>
      </c>
      <c r="C42" s="59"/>
      <c r="D42" s="59"/>
      <c r="E42" s="59"/>
      <c r="F42" s="59"/>
      <c r="G42" s="59"/>
      <c r="H42" s="138"/>
      <c r="I42" s="138"/>
      <c r="J42" s="138"/>
      <c r="K42" s="38"/>
      <c r="L42" s="4"/>
    </row>
    <row r="43" spans="1:12" ht="12" customHeight="1">
      <c r="A43" s="39">
        <v>1</v>
      </c>
      <c r="B43" s="98" t="s">
        <v>18</v>
      </c>
      <c r="C43" s="41">
        <v>240509</v>
      </c>
      <c r="D43" s="41">
        <v>-2436</v>
      </c>
      <c r="E43" s="41">
        <f aca="true" t="shared" si="18" ref="E43:E49">SUM(C43:D43)</f>
        <v>238073</v>
      </c>
      <c r="F43" s="41">
        <v>19410</v>
      </c>
      <c r="G43" s="41"/>
      <c r="H43" s="41">
        <f aca="true" t="shared" si="19" ref="H43:H49">F43+G43</f>
        <v>19410</v>
      </c>
      <c r="I43" s="41">
        <f>C43+F43</f>
        <v>259919</v>
      </c>
      <c r="J43" s="41">
        <f>D43+G43</f>
        <v>-2436</v>
      </c>
      <c r="K43" s="42">
        <f>E43+H43</f>
        <v>257483</v>
      </c>
      <c r="L43" s="7"/>
    </row>
    <row r="44" spans="1:12" ht="12" customHeight="1">
      <c r="A44" s="39">
        <v>2</v>
      </c>
      <c r="B44" s="98" t="s">
        <v>19</v>
      </c>
      <c r="C44" s="41">
        <v>78583</v>
      </c>
      <c r="D44" s="41">
        <v>-745</v>
      </c>
      <c r="E44" s="41">
        <f t="shared" si="18"/>
        <v>77838</v>
      </c>
      <c r="F44" s="41">
        <v>6541</v>
      </c>
      <c r="G44" s="41"/>
      <c r="H44" s="41">
        <f t="shared" si="19"/>
        <v>6541</v>
      </c>
      <c r="I44" s="41">
        <f aca="true" t="shared" si="20" ref="I44:I64">C44+F44</f>
        <v>85124</v>
      </c>
      <c r="J44" s="41">
        <f aca="true" t="shared" si="21" ref="J44:J64">D44+G44</f>
        <v>-745</v>
      </c>
      <c r="K44" s="42">
        <f aca="true" t="shared" si="22" ref="K44:K64">E44+H44</f>
        <v>84379</v>
      </c>
      <c r="L44" s="7"/>
    </row>
    <row r="45" spans="1:12" ht="12" customHeight="1">
      <c r="A45" s="39">
        <v>3</v>
      </c>
      <c r="B45" s="98" t="s">
        <v>20</v>
      </c>
      <c r="C45" s="41">
        <v>128220</v>
      </c>
      <c r="D45" s="41">
        <v>5196</v>
      </c>
      <c r="E45" s="41">
        <f t="shared" si="18"/>
        <v>133416</v>
      </c>
      <c r="F45" s="41">
        <v>20395</v>
      </c>
      <c r="G45" s="41">
        <v>220</v>
      </c>
      <c r="H45" s="41">
        <f t="shared" si="19"/>
        <v>20615</v>
      </c>
      <c r="I45" s="41">
        <f t="shared" si="20"/>
        <v>148615</v>
      </c>
      <c r="J45" s="41">
        <f t="shared" si="21"/>
        <v>5416</v>
      </c>
      <c r="K45" s="42">
        <f t="shared" si="22"/>
        <v>154031</v>
      </c>
      <c r="L45" s="7"/>
    </row>
    <row r="46" spans="1:12" ht="12" customHeight="1">
      <c r="A46" s="39">
        <v>4</v>
      </c>
      <c r="B46" s="98" t="s">
        <v>21</v>
      </c>
      <c r="C46" s="41">
        <v>17574</v>
      </c>
      <c r="D46" s="41">
        <v>6301</v>
      </c>
      <c r="E46" s="41">
        <f t="shared" si="18"/>
        <v>23875</v>
      </c>
      <c r="F46" s="41"/>
      <c r="G46" s="41"/>
      <c r="H46" s="41">
        <f t="shared" si="19"/>
        <v>0</v>
      </c>
      <c r="I46" s="41">
        <f t="shared" si="20"/>
        <v>17574</v>
      </c>
      <c r="J46" s="41">
        <f t="shared" si="21"/>
        <v>6301</v>
      </c>
      <c r="K46" s="42">
        <f t="shared" si="22"/>
        <v>23875</v>
      </c>
      <c r="L46" s="7"/>
    </row>
    <row r="47" spans="1:12" ht="12" customHeight="1">
      <c r="A47" s="39">
        <v>5</v>
      </c>
      <c r="B47" s="98" t="s">
        <v>22</v>
      </c>
      <c r="C47" s="41">
        <v>6712</v>
      </c>
      <c r="D47" s="41">
        <v>3126</v>
      </c>
      <c r="E47" s="41">
        <f t="shared" si="18"/>
        <v>9838</v>
      </c>
      <c r="F47" s="41"/>
      <c r="G47" s="41"/>
      <c r="H47" s="41">
        <f t="shared" si="19"/>
        <v>0</v>
      </c>
      <c r="I47" s="41">
        <f t="shared" si="20"/>
        <v>6712</v>
      </c>
      <c r="J47" s="41">
        <f t="shared" si="21"/>
        <v>3126</v>
      </c>
      <c r="K47" s="42">
        <f t="shared" si="22"/>
        <v>9838</v>
      </c>
      <c r="L47" s="7"/>
    </row>
    <row r="48" spans="1:73" ht="12" customHeight="1">
      <c r="A48" s="39">
        <v>6</v>
      </c>
      <c r="B48" s="98" t="s">
        <v>23</v>
      </c>
      <c r="C48" s="41">
        <v>7061</v>
      </c>
      <c r="D48" s="41"/>
      <c r="E48" s="41">
        <f t="shared" si="18"/>
        <v>7061</v>
      </c>
      <c r="F48" s="41"/>
      <c r="G48" s="41"/>
      <c r="H48" s="41">
        <f t="shared" si="19"/>
        <v>0</v>
      </c>
      <c r="I48" s="41">
        <f t="shared" si="20"/>
        <v>7061</v>
      </c>
      <c r="J48" s="41">
        <f t="shared" si="21"/>
        <v>0</v>
      </c>
      <c r="K48" s="42">
        <f t="shared" si="22"/>
        <v>7061</v>
      </c>
      <c r="L48" s="7"/>
      <c r="BU48" s="3"/>
    </row>
    <row r="49" spans="1:73" ht="12" customHeight="1" thickBot="1">
      <c r="A49" s="43">
        <v>7</v>
      </c>
      <c r="B49" s="104" t="s">
        <v>95</v>
      </c>
      <c r="C49" s="44"/>
      <c r="D49" s="44">
        <v>54015</v>
      </c>
      <c r="E49" s="44">
        <f t="shared" si="18"/>
        <v>54015</v>
      </c>
      <c r="F49" s="44"/>
      <c r="G49" s="44"/>
      <c r="H49" s="44">
        <f t="shared" si="19"/>
        <v>0</v>
      </c>
      <c r="I49" s="44">
        <f t="shared" si="20"/>
        <v>0</v>
      </c>
      <c r="J49" s="44">
        <f t="shared" si="21"/>
        <v>54015</v>
      </c>
      <c r="K49" s="45">
        <f t="shared" si="22"/>
        <v>54015</v>
      </c>
      <c r="L49" s="7"/>
      <c r="BU49" s="3"/>
    </row>
    <row r="50" spans="1:12" s="5" customFormat="1" ht="12" customHeight="1" thickBot="1">
      <c r="A50" s="70"/>
      <c r="B50" s="141" t="s">
        <v>24</v>
      </c>
      <c r="C50" s="71">
        <f>SUM(C43:C49)</f>
        <v>478659</v>
      </c>
      <c r="D50" s="71">
        <f aca="true" t="shared" si="23" ref="D50:K50">SUM(D43:D49)</f>
        <v>65457</v>
      </c>
      <c r="E50" s="71">
        <f t="shared" si="23"/>
        <v>544116</v>
      </c>
      <c r="F50" s="71">
        <f t="shared" si="23"/>
        <v>46346</v>
      </c>
      <c r="G50" s="71">
        <f t="shared" si="23"/>
        <v>220</v>
      </c>
      <c r="H50" s="71">
        <f t="shared" si="23"/>
        <v>46566</v>
      </c>
      <c r="I50" s="71">
        <f t="shared" si="23"/>
        <v>525005</v>
      </c>
      <c r="J50" s="71">
        <f t="shared" si="23"/>
        <v>65677</v>
      </c>
      <c r="K50" s="71">
        <f t="shared" si="23"/>
        <v>590682</v>
      </c>
      <c r="L50" s="8"/>
    </row>
    <row r="51" spans="1:11" s="12" customFormat="1" ht="12" customHeight="1">
      <c r="A51" s="63"/>
      <c r="B51" s="112" t="s">
        <v>94</v>
      </c>
      <c r="C51" s="64">
        <v>12215</v>
      </c>
      <c r="D51" s="64"/>
      <c r="E51" s="64">
        <f>SUM(C51:D51)</f>
        <v>12215</v>
      </c>
      <c r="F51" s="64"/>
      <c r="G51" s="64"/>
      <c r="H51" s="65">
        <f>SUM(F51:G51)</f>
        <v>0</v>
      </c>
      <c r="I51" s="37">
        <f t="shared" si="20"/>
        <v>12215</v>
      </c>
      <c r="J51" s="37">
        <f t="shared" si="21"/>
        <v>0</v>
      </c>
      <c r="K51" s="38">
        <f t="shared" si="22"/>
        <v>12215</v>
      </c>
    </row>
    <row r="52" spans="1:11" s="6" customFormat="1" ht="12" customHeight="1">
      <c r="A52" s="66"/>
      <c r="B52" s="113" t="s">
        <v>53</v>
      </c>
      <c r="C52" s="67">
        <v>1629</v>
      </c>
      <c r="D52" s="67"/>
      <c r="E52" s="67">
        <f>SUM(C52:D52)</f>
        <v>1629</v>
      </c>
      <c r="F52" s="67"/>
      <c r="G52" s="67"/>
      <c r="H52" s="67">
        <f>SUM(F52:G52)</f>
        <v>0</v>
      </c>
      <c r="I52" s="41">
        <f t="shared" si="20"/>
        <v>1629</v>
      </c>
      <c r="J52" s="41">
        <f t="shared" si="21"/>
        <v>0</v>
      </c>
      <c r="K52" s="42">
        <f t="shared" si="22"/>
        <v>1629</v>
      </c>
    </row>
    <row r="53" spans="1:11" s="6" customFormat="1" ht="12" customHeight="1">
      <c r="A53" s="66"/>
      <c r="B53" s="113"/>
      <c r="C53" s="67"/>
      <c r="D53" s="67"/>
      <c r="E53" s="67"/>
      <c r="F53" s="67"/>
      <c r="G53" s="67"/>
      <c r="H53" s="67"/>
      <c r="I53" s="41">
        <f t="shared" si="20"/>
        <v>0</v>
      </c>
      <c r="J53" s="41">
        <f t="shared" si="21"/>
        <v>0</v>
      </c>
      <c r="K53" s="42">
        <f t="shared" si="22"/>
        <v>0</v>
      </c>
    </row>
    <row r="54" spans="1:12" s="2" customFormat="1" ht="12" customHeight="1">
      <c r="A54" s="68" t="s">
        <v>40</v>
      </c>
      <c r="B54" s="114" t="s">
        <v>25</v>
      </c>
      <c r="C54" s="69"/>
      <c r="D54" s="69"/>
      <c r="E54" s="69"/>
      <c r="F54" s="69"/>
      <c r="G54" s="69"/>
      <c r="H54" s="41">
        <f>F54+G54</f>
        <v>0</v>
      </c>
      <c r="I54" s="41">
        <f t="shared" si="20"/>
        <v>0</v>
      </c>
      <c r="J54" s="41">
        <f t="shared" si="21"/>
        <v>0</v>
      </c>
      <c r="K54" s="42">
        <f t="shared" si="22"/>
        <v>0</v>
      </c>
      <c r="L54" s="4"/>
    </row>
    <row r="55" spans="1:12" ht="12" customHeight="1">
      <c r="A55" s="39">
        <v>1</v>
      </c>
      <c r="B55" s="98" t="s">
        <v>26</v>
      </c>
      <c r="C55" s="41"/>
      <c r="D55" s="41"/>
      <c r="E55" s="41">
        <f>SUM(C55:D55)</f>
        <v>0</v>
      </c>
      <c r="F55" s="41"/>
      <c r="G55" s="41">
        <v>150</v>
      </c>
      <c r="H55" s="41">
        <f>F55+G55</f>
        <v>150</v>
      </c>
      <c r="I55" s="41">
        <f t="shared" si="20"/>
        <v>0</v>
      </c>
      <c r="J55" s="41">
        <f t="shared" si="21"/>
        <v>150</v>
      </c>
      <c r="K55" s="42">
        <f t="shared" si="22"/>
        <v>150</v>
      </c>
      <c r="L55" s="7"/>
    </row>
    <row r="56" spans="1:12" ht="12" customHeight="1">
      <c r="A56" s="39">
        <v>2</v>
      </c>
      <c r="B56" s="98" t="s">
        <v>27</v>
      </c>
      <c r="C56" s="41"/>
      <c r="D56" s="41"/>
      <c r="E56" s="41">
        <f>SUM(C56:D56)</f>
        <v>0</v>
      </c>
      <c r="F56" s="41"/>
      <c r="G56" s="41"/>
      <c r="H56" s="41">
        <f>F56+G56</f>
        <v>0</v>
      </c>
      <c r="I56" s="41">
        <f t="shared" si="20"/>
        <v>0</v>
      </c>
      <c r="J56" s="41">
        <f t="shared" si="21"/>
        <v>0</v>
      </c>
      <c r="K56" s="42">
        <f t="shared" si="22"/>
        <v>0</v>
      </c>
      <c r="L56" s="7"/>
    </row>
    <row r="57" spans="1:12" ht="12" customHeight="1">
      <c r="A57" s="39">
        <v>3</v>
      </c>
      <c r="B57" s="98" t="s">
        <v>28</v>
      </c>
      <c r="C57" s="41">
        <v>9250</v>
      </c>
      <c r="D57" s="41">
        <v>513</v>
      </c>
      <c r="E57" s="41">
        <f>SUM(C57:D57)</f>
        <v>9763</v>
      </c>
      <c r="F57" s="41"/>
      <c r="G57" s="41"/>
      <c r="H57" s="41">
        <f>F57+G57</f>
        <v>0</v>
      </c>
      <c r="I57" s="41">
        <f t="shared" si="20"/>
        <v>9250</v>
      </c>
      <c r="J57" s="41">
        <f t="shared" si="21"/>
        <v>513</v>
      </c>
      <c r="K57" s="42">
        <f t="shared" si="22"/>
        <v>9763</v>
      </c>
      <c r="L57" s="7"/>
    </row>
    <row r="58" spans="1:12" s="10" customFormat="1" ht="12" customHeight="1">
      <c r="A58" s="46"/>
      <c r="B58" s="99" t="s">
        <v>36</v>
      </c>
      <c r="C58" s="47">
        <f aca="true" t="shared" si="24" ref="C58:H58">SUM(C55:C57)</f>
        <v>9250</v>
      </c>
      <c r="D58" s="47">
        <f t="shared" si="24"/>
        <v>513</v>
      </c>
      <c r="E58" s="47">
        <f t="shared" si="24"/>
        <v>9763</v>
      </c>
      <c r="F58" s="47">
        <f t="shared" si="24"/>
        <v>0</v>
      </c>
      <c r="G58" s="47">
        <f t="shared" si="24"/>
        <v>150</v>
      </c>
      <c r="H58" s="47">
        <f t="shared" si="24"/>
        <v>150</v>
      </c>
      <c r="I58" s="41">
        <f t="shared" si="20"/>
        <v>9250</v>
      </c>
      <c r="J58" s="41">
        <f t="shared" si="21"/>
        <v>663</v>
      </c>
      <c r="K58" s="42">
        <f t="shared" si="22"/>
        <v>9913</v>
      </c>
      <c r="L58" s="9"/>
    </row>
    <row r="59" spans="1:12" ht="12" customHeight="1">
      <c r="A59" s="39">
        <v>4</v>
      </c>
      <c r="B59" s="98" t="s">
        <v>37</v>
      </c>
      <c r="C59" s="41">
        <v>1500</v>
      </c>
      <c r="D59" s="41"/>
      <c r="E59" s="41">
        <f>SUM(C59:D59)</f>
        <v>1500</v>
      </c>
      <c r="F59" s="41"/>
      <c r="G59" s="41"/>
      <c r="H59" s="41">
        <f>F59+G59</f>
        <v>0</v>
      </c>
      <c r="I59" s="41">
        <f t="shared" si="20"/>
        <v>1500</v>
      </c>
      <c r="J59" s="41">
        <f t="shared" si="21"/>
        <v>0</v>
      </c>
      <c r="K59" s="42">
        <f t="shared" si="22"/>
        <v>1500</v>
      </c>
      <c r="L59" s="7"/>
    </row>
    <row r="60" spans="1:12" ht="12" customHeight="1" thickBot="1">
      <c r="A60" s="55">
        <v>5</v>
      </c>
      <c r="B60" s="103" t="s">
        <v>61</v>
      </c>
      <c r="C60" s="56">
        <v>105</v>
      </c>
      <c r="D60" s="56"/>
      <c r="E60" s="56">
        <f>SUM(C60:D60)</f>
        <v>105</v>
      </c>
      <c r="F60" s="56"/>
      <c r="G60" s="56"/>
      <c r="H60" s="56">
        <f>F60+G60</f>
        <v>0</v>
      </c>
      <c r="I60" s="56">
        <f t="shared" si="20"/>
        <v>105</v>
      </c>
      <c r="J60" s="56">
        <f t="shared" si="21"/>
        <v>0</v>
      </c>
      <c r="K60" s="62">
        <f t="shared" si="22"/>
        <v>105</v>
      </c>
      <c r="L60" s="7"/>
    </row>
    <row r="61" spans="1:12" s="2" customFormat="1" ht="12" customHeight="1" thickBot="1">
      <c r="A61" s="73"/>
      <c r="B61" s="139" t="s">
        <v>54</v>
      </c>
      <c r="C61" s="74">
        <f>SUM(C58:C60)</f>
        <v>10855</v>
      </c>
      <c r="D61" s="74">
        <f aca="true" t="shared" si="25" ref="D61:K61">SUM(D58:D60)</f>
        <v>513</v>
      </c>
      <c r="E61" s="74">
        <f t="shared" si="25"/>
        <v>11368</v>
      </c>
      <c r="F61" s="74">
        <f t="shared" si="25"/>
        <v>0</v>
      </c>
      <c r="G61" s="74">
        <f t="shared" si="25"/>
        <v>150</v>
      </c>
      <c r="H61" s="74">
        <f t="shared" si="25"/>
        <v>150</v>
      </c>
      <c r="I61" s="74">
        <f t="shared" si="25"/>
        <v>10855</v>
      </c>
      <c r="J61" s="74">
        <f t="shared" si="25"/>
        <v>663</v>
      </c>
      <c r="K61" s="140">
        <f t="shared" si="25"/>
        <v>11518</v>
      </c>
      <c r="L61" s="4"/>
    </row>
    <row r="62" spans="1:12" s="2" customFormat="1" ht="12" customHeight="1" thickBot="1">
      <c r="A62" s="70"/>
      <c r="B62" s="115" t="s">
        <v>39</v>
      </c>
      <c r="C62" s="71">
        <v>25333</v>
      </c>
      <c r="D62" s="71"/>
      <c r="E62" s="71">
        <f>SUM(C62:D62)</f>
        <v>25333</v>
      </c>
      <c r="F62" s="71"/>
      <c r="G62" s="71"/>
      <c r="H62" s="71">
        <f>SUM(F62:G62)</f>
        <v>0</v>
      </c>
      <c r="I62" s="35">
        <f t="shared" si="20"/>
        <v>25333</v>
      </c>
      <c r="J62" s="35">
        <f t="shared" si="21"/>
        <v>0</v>
      </c>
      <c r="K62" s="72">
        <f t="shared" si="22"/>
        <v>25333</v>
      </c>
      <c r="L62" s="4"/>
    </row>
    <row r="63" spans="1:12" s="2" customFormat="1" ht="12" customHeight="1" thickBot="1">
      <c r="A63" s="73"/>
      <c r="B63" s="116" t="s">
        <v>100</v>
      </c>
      <c r="C63" s="74">
        <f aca="true" t="shared" si="26" ref="C63:H63">C61+C62</f>
        <v>36188</v>
      </c>
      <c r="D63" s="74">
        <f t="shared" si="26"/>
        <v>513</v>
      </c>
      <c r="E63" s="74">
        <f t="shared" si="26"/>
        <v>36701</v>
      </c>
      <c r="F63" s="74">
        <f t="shared" si="26"/>
        <v>0</v>
      </c>
      <c r="G63" s="74">
        <f t="shared" si="26"/>
        <v>150</v>
      </c>
      <c r="H63" s="74">
        <f t="shared" si="26"/>
        <v>150</v>
      </c>
      <c r="I63" s="52">
        <f t="shared" si="20"/>
        <v>36188</v>
      </c>
      <c r="J63" s="52">
        <f t="shared" si="21"/>
        <v>663</v>
      </c>
      <c r="K63" s="75">
        <f t="shared" si="22"/>
        <v>36851</v>
      </c>
      <c r="L63" s="4"/>
    </row>
    <row r="64" spans="1:12" s="2" customFormat="1" ht="12" customHeight="1" thickBot="1">
      <c r="A64" s="73"/>
      <c r="B64" s="117" t="s">
        <v>38</v>
      </c>
      <c r="C64" s="76">
        <f aca="true" t="shared" si="27" ref="C64:H64">C50+C63</f>
        <v>514847</v>
      </c>
      <c r="D64" s="76">
        <f t="shared" si="27"/>
        <v>65970</v>
      </c>
      <c r="E64" s="76">
        <f t="shared" si="27"/>
        <v>580817</v>
      </c>
      <c r="F64" s="76">
        <f t="shared" si="27"/>
        <v>46346</v>
      </c>
      <c r="G64" s="76">
        <f t="shared" si="27"/>
        <v>370</v>
      </c>
      <c r="H64" s="76">
        <f t="shared" si="27"/>
        <v>46716</v>
      </c>
      <c r="I64" s="52">
        <f t="shared" si="20"/>
        <v>561193</v>
      </c>
      <c r="J64" s="52">
        <f t="shared" si="21"/>
        <v>66340</v>
      </c>
      <c r="K64" s="75">
        <f t="shared" si="22"/>
        <v>627533</v>
      </c>
      <c r="L64" s="4"/>
    </row>
    <row r="65" spans="1:11" ht="12.75">
      <c r="A65" s="77"/>
      <c r="B65" s="118"/>
      <c r="C65" s="77"/>
      <c r="D65" s="77"/>
      <c r="E65" s="77"/>
      <c r="F65" s="77"/>
      <c r="G65" s="77"/>
      <c r="H65" s="77"/>
      <c r="I65" s="78"/>
      <c r="J65" s="78"/>
      <c r="K65" s="78"/>
    </row>
    <row r="66" spans="1:12" ht="12" customHeight="1">
      <c r="A66" s="79"/>
      <c r="B66" s="119"/>
      <c r="C66" s="79"/>
      <c r="D66" s="79"/>
      <c r="E66" s="79"/>
      <c r="F66" s="79"/>
      <c r="G66" s="79"/>
      <c r="H66" s="80"/>
      <c r="I66" s="61"/>
      <c r="J66" s="61"/>
      <c r="K66" s="61"/>
      <c r="L66" s="7"/>
    </row>
    <row r="67" spans="1:12" ht="12" customHeight="1">
      <c r="A67" s="79"/>
      <c r="B67" s="119"/>
      <c r="C67" s="79"/>
      <c r="D67" s="79"/>
      <c r="E67" s="79"/>
      <c r="F67" s="79"/>
      <c r="G67" s="79"/>
      <c r="H67" s="80"/>
      <c r="I67" s="80"/>
      <c r="J67" s="81"/>
      <c r="K67" s="61"/>
      <c r="L67" s="7"/>
    </row>
    <row r="68" spans="1:12" ht="12" customHeight="1">
      <c r="A68" s="79"/>
      <c r="B68" s="119"/>
      <c r="C68" s="79"/>
      <c r="D68" s="79"/>
      <c r="E68" s="79"/>
      <c r="F68" s="79"/>
      <c r="G68" s="79"/>
      <c r="H68" s="80"/>
      <c r="I68" s="80"/>
      <c r="J68" s="81"/>
      <c r="K68" s="61"/>
      <c r="L68" s="7"/>
    </row>
    <row r="69" spans="1:12" ht="12" customHeight="1">
      <c r="A69" s="79"/>
      <c r="B69" s="119"/>
      <c r="C69" s="79"/>
      <c r="D69" s="79"/>
      <c r="E69" s="79"/>
      <c r="F69" s="79"/>
      <c r="G69" s="79"/>
      <c r="H69" s="80"/>
      <c r="I69" s="80"/>
      <c r="J69" s="81"/>
      <c r="K69" s="61"/>
      <c r="L69" s="7"/>
    </row>
    <row r="70" spans="1:12" ht="12" customHeight="1">
      <c r="A70" s="82"/>
      <c r="B70" s="120"/>
      <c r="C70" s="82"/>
      <c r="D70" s="82"/>
      <c r="E70" s="82"/>
      <c r="F70" s="82"/>
      <c r="G70" s="82"/>
      <c r="H70" s="83"/>
      <c r="I70" s="83"/>
      <c r="J70" s="84"/>
      <c r="K70" s="85"/>
      <c r="L70" s="7"/>
    </row>
    <row r="71" spans="1:12" ht="12" customHeight="1">
      <c r="A71" s="82"/>
      <c r="B71" s="120"/>
      <c r="C71" s="82"/>
      <c r="D71" s="82"/>
      <c r="E71" s="82"/>
      <c r="F71" s="82"/>
      <c r="G71" s="82"/>
      <c r="H71" s="83"/>
      <c r="I71" s="83"/>
      <c r="J71" s="84"/>
      <c r="K71" s="85"/>
      <c r="L71" s="7"/>
    </row>
    <row r="72" spans="1:12" ht="12" customHeight="1">
      <c r="A72" s="82"/>
      <c r="B72" s="120"/>
      <c r="C72" s="82"/>
      <c r="D72" s="82"/>
      <c r="E72" s="82"/>
      <c r="F72" s="82"/>
      <c r="G72" s="82"/>
      <c r="H72" s="83"/>
      <c r="I72" s="83"/>
      <c r="J72" s="84"/>
      <c r="K72" s="85"/>
      <c r="L72" s="7"/>
    </row>
    <row r="73" spans="1:12" ht="12" customHeight="1">
      <c r="A73" s="82"/>
      <c r="B73" s="120"/>
      <c r="C73" s="82"/>
      <c r="D73" s="82"/>
      <c r="E73" s="82"/>
      <c r="F73" s="82"/>
      <c r="G73" s="82"/>
      <c r="H73" s="83"/>
      <c r="I73" s="83"/>
      <c r="J73" s="84"/>
      <c r="K73" s="85"/>
      <c r="L73" s="7"/>
    </row>
    <row r="74" spans="1:12" ht="12" customHeight="1">
      <c r="A74" s="82"/>
      <c r="B74" s="120"/>
      <c r="C74" s="82"/>
      <c r="D74" s="82"/>
      <c r="E74" s="82"/>
      <c r="F74" s="82"/>
      <c r="G74" s="82"/>
      <c r="H74" s="83"/>
      <c r="I74" s="83"/>
      <c r="J74" s="84"/>
      <c r="K74" s="85"/>
      <c r="L74" s="7"/>
    </row>
    <row r="75" spans="1:12" ht="12" customHeight="1">
      <c r="A75" s="82"/>
      <c r="B75" s="120"/>
      <c r="C75" s="82"/>
      <c r="D75" s="82"/>
      <c r="E75" s="82"/>
      <c r="F75" s="82"/>
      <c r="G75" s="82"/>
      <c r="H75" s="83"/>
      <c r="I75" s="83"/>
      <c r="J75" s="84"/>
      <c r="K75" s="85"/>
      <c r="L75" s="7"/>
    </row>
    <row r="76" spans="1:12" ht="12" customHeight="1">
      <c r="A76" s="82"/>
      <c r="B76" s="120"/>
      <c r="C76" s="82"/>
      <c r="D76" s="82"/>
      <c r="E76" s="82"/>
      <c r="F76" s="82"/>
      <c r="G76" s="82"/>
      <c r="H76" s="83"/>
      <c r="I76" s="83"/>
      <c r="J76" s="84"/>
      <c r="K76" s="85"/>
      <c r="L76" s="7"/>
    </row>
    <row r="77" spans="1:12" ht="12" customHeight="1">
      <c r="A77" s="1"/>
      <c r="B77" s="121"/>
      <c r="C77" s="1"/>
      <c r="D77" s="1"/>
      <c r="E77" s="1"/>
      <c r="F77" s="1"/>
      <c r="G77" s="1"/>
      <c r="H77" s="7"/>
      <c r="I77" s="7"/>
      <c r="J77" s="14"/>
      <c r="K77" s="16"/>
      <c r="L77" s="7"/>
    </row>
    <row r="78" spans="1:12" ht="12" customHeight="1">
      <c r="A78" s="1"/>
      <c r="B78" s="91"/>
      <c r="C78" s="1"/>
      <c r="D78" s="1"/>
      <c r="E78" s="1"/>
      <c r="F78" s="1"/>
      <c r="G78" s="1"/>
      <c r="H78" s="7"/>
      <c r="I78" s="7"/>
      <c r="J78" s="14"/>
      <c r="K78" s="16"/>
      <c r="L78" s="7"/>
    </row>
    <row r="79" spans="1:12" ht="12" customHeight="1">
      <c r="A79" s="1"/>
      <c r="B79" s="91"/>
      <c r="C79" s="1"/>
      <c r="D79" s="1"/>
      <c r="E79" s="1"/>
      <c r="F79" s="1"/>
      <c r="G79" s="1"/>
      <c r="H79" s="7"/>
      <c r="I79" s="7"/>
      <c r="J79" s="14"/>
      <c r="K79" s="16"/>
      <c r="L79" s="7"/>
    </row>
    <row r="80" spans="1:12" ht="12" customHeight="1">
      <c r="A80" s="1"/>
      <c r="B80" s="91"/>
      <c r="C80" s="1"/>
      <c r="D80" s="1"/>
      <c r="E80" s="1"/>
      <c r="F80" s="1"/>
      <c r="G80" s="1"/>
      <c r="H80" s="7"/>
      <c r="I80" s="7"/>
      <c r="J80" s="14"/>
      <c r="K80" s="16"/>
      <c r="L80" s="7"/>
    </row>
    <row r="81" spans="1:12" ht="12" customHeight="1">
      <c r="A81" s="1"/>
      <c r="B81" s="91"/>
      <c r="C81" s="1"/>
      <c r="D81" s="1"/>
      <c r="E81" s="1"/>
      <c r="F81" s="1"/>
      <c r="G81" s="1"/>
      <c r="H81" s="7"/>
      <c r="I81" s="7"/>
      <c r="J81" s="14"/>
      <c r="K81" s="16"/>
      <c r="L81" s="7"/>
    </row>
    <row r="82" spans="1:12" ht="12" customHeight="1">
      <c r="A82" s="1"/>
      <c r="B82" s="91"/>
      <c r="C82" s="1"/>
      <c r="D82" s="1"/>
      <c r="E82" s="1"/>
      <c r="F82" s="1"/>
      <c r="G82" s="1"/>
      <c r="H82" s="7"/>
      <c r="I82" s="7"/>
      <c r="J82" s="14"/>
      <c r="K82" s="16"/>
      <c r="L82" s="7"/>
    </row>
    <row r="83" spans="1:12" ht="12" customHeight="1">
      <c r="A83" s="1"/>
      <c r="B83" s="91"/>
      <c r="C83" s="1"/>
      <c r="D83" s="1"/>
      <c r="E83" s="1"/>
      <c r="F83" s="1"/>
      <c r="G83" s="1"/>
      <c r="H83" s="7"/>
      <c r="I83" s="7"/>
      <c r="J83" s="14"/>
      <c r="K83" s="16"/>
      <c r="L83" s="7"/>
    </row>
    <row r="84" spans="1:12" ht="12" customHeight="1">
      <c r="A84" s="1"/>
      <c r="B84" s="91"/>
      <c r="C84" s="1"/>
      <c r="D84" s="1"/>
      <c r="E84" s="1"/>
      <c r="F84" s="1"/>
      <c r="G84" s="1"/>
      <c r="H84" s="7"/>
      <c r="I84" s="7"/>
      <c r="J84" s="14"/>
      <c r="K84" s="16"/>
      <c r="L84" s="7"/>
    </row>
    <row r="85" spans="1:12" ht="12" customHeight="1">
      <c r="A85" s="1"/>
      <c r="B85" s="91"/>
      <c r="C85" s="1"/>
      <c r="D85" s="1"/>
      <c r="E85" s="1"/>
      <c r="F85" s="1"/>
      <c r="G85" s="1"/>
      <c r="H85" s="7"/>
      <c r="I85" s="7"/>
      <c r="J85" s="14"/>
      <c r="K85" s="16"/>
      <c r="L85" s="7"/>
    </row>
    <row r="86" spans="1:12" ht="12" customHeight="1">
      <c r="A86" s="1"/>
      <c r="B86" s="91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9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9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9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9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9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9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9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9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" customHeight="1">
      <c r="A95" s="1"/>
      <c r="B95" s="9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" customHeight="1">
      <c r="A96" s="1"/>
      <c r="B96" s="9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.75">
      <c r="A97" s="1"/>
      <c r="B97" s="9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.75">
      <c r="A98" s="1"/>
      <c r="B98" s="9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.75">
      <c r="A99" s="1"/>
      <c r="B99" s="9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.75">
      <c r="A100" s="1"/>
      <c r="B100" s="9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.75">
      <c r="A101" s="1"/>
      <c r="B101" s="9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.75">
      <c r="A102" s="1"/>
      <c r="B102" s="9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.75">
      <c r="A103" s="1"/>
      <c r="B103" s="9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.75">
      <c r="A104" s="1"/>
      <c r="B104" s="9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.75">
      <c r="A105" s="1"/>
      <c r="B105" s="91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.75">
      <c r="A106" s="1"/>
      <c r="B106" s="91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91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91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91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91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91"/>
      <c r="C111" s="1"/>
      <c r="D111" s="1"/>
      <c r="E111" s="1"/>
      <c r="F111" s="1"/>
      <c r="G111" s="1"/>
      <c r="H111" s="7"/>
      <c r="I111" s="7"/>
      <c r="J111" s="14"/>
      <c r="K111" s="16"/>
      <c r="L111" s="7"/>
    </row>
    <row r="112" spans="1:12" ht="12.75">
      <c r="A112" s="1"/>
      <c r="B112" s="91"/>
      <c r="C112" s="1"/>
      <c r="D112" s="1"/>
      <c r="E112" s="1"/>
      <c r="F112" s="1"/>
      <c r="G112" s="1"/>
      <c r="H112" s="7"/>
      <c r="I112" s="7"/>
      <c r="J112" s="14"/>
      <c r="K112" s="16"/>
      <c r="L112" s="7"/>
    </row>
    <row r="113" spans="1:12" ht="12.75">
      <c r="A113" s="1"/>
      <c r="B113" s="91"/>
      <c r="C113" s="1"/>
      <c r="D113" s="1"/>
      <c r="E113" s="1"/>
      <c r="F113" s="1"/>
      <c r="G113" s="1"/>
      <c r="H113" s="7"/>
      <c r="I113" s="7"/>
      <c r="J113" s="14"/>
      <c r="K113" s="14"/>
      <c r="L113" s="7"/>
    </row>
    <row r="114" spans="1:12" ht="12.75">
      <c r="A114" s="1"/>
      <c r="B114" s="91"/>
      <c r="C114" s="1"/>
      <c r="D114" s="1"/>
      <c r="E114" s="1"/>
      <c r="F114" s="1"/>
      <c r="G114" s="1"/>
      <c r="H114" s="7"/>
      <c r="I114" s="7"/>
      <c r="J114" s="14"/>
      <c r="K114" s="14"/>
      <c r="L114" s="7"/>
    </row>
    <row r="115" spans="1:12" ht="12.75">
      <c r="A115" s="1"/>
      <c r="B115" s="91"/>
      <c r="C115" s="1"/>
      <c r="D115" s="1"/>
      <c r="E115" s="1"/>
      <c r="F115" s="1"/>
      <c r="G115" s="1"/>
      <c r="H115" s="7"/>
      <c r="I115" s="7"/>
      <c r="J115" s="14"/>
      <c r="K115" s="14"/>
      <c r="L115" s="7"/>
    </row>
    <row r="116" spans="1:12" ht="12.75">
      <c r="A116" s="1"/>
      <c r="B116" s="91"/>
      <c r="C116" s="1"/>
      <c r="D116" s="1"/>
      <c r="E116" s="1"/>
      <c r="F116" s="1"/>
      <c r="G116" s="1"/>
      <c r="H116" s="7"/>
      <c r="I116" s="7"/>
      <c r="J116" s="14"/>
      <c r="K116" s="14"/>
      <c r="L116" s="7"/>
    </row>
    <row r="117" spans="1:12" ht="12.75">
      <c r="A117" s="1"/>
      <c r="B117" s="91"/>
      <c r="C117" s="1"/>
      <c r="D117" s="1"/>
      <c r="E117" s="1"/>
      <c r="F117" s="1"/>
      <c r="G117" s="1"/>
      <c r="H117" s="7"/>
      <c r="I117" s="7"/>
      <c r="J117" s="14"/>
      <c r="K117" s="14"/>
      <c r="L117" s="7"/>
    </row>
    <row r="118" spans="1:12" ht="12.75">
      <c r="A118" s="1"/>
      <c r="B118" s="91"/>
      <c r="C118" s="1"/>
      <c r="D118" s="1"/>
      <c r="E118" s="1"/>
      <c r="F118" s="1"/>
      <c r="G118" s="1"/>
      <c r="H118" s="7"/>
      <c r="I118" s="7"/>
      <c r="J118" s="14"/>
      <c r="K118" s="14"/>
      <c r="L118" s="7"/>
    </row>
    <row r="119" spans="1:12" ht="12.75">
      <c r="A119" s="1"/>
      <c r="B119" s="91"/>
      <c r="C119" s="1"/>
      <c r="D119" s="1"/>
      <c r="E119" s="1"/>
      <c r="F119" s="1"/>
      <c r="G119" s="1"/>
      <c r="H119" s="7"/>
      <c r="I119" s="7"/>
      <c r="J119" s="14"/>
      <c r="K119" s="14"/>
      <c r="L119" s="7"/>
    </row>
    <row r="120" spans="1:12" ht="12.75">
      <c r="A120" s="1"/>
      <c r="B120" s="91"/>
      <c r="C120" s="1"/>
      <c r="D120" s="1"/>
      <c r="E120" s="1"/>
      <c r="F120" s="1"/>
      <c r="G120" s="1"/>
      <c r="H120" s="7"/>
      <c r="I120" s="7"/>
      <c r="J120" s="14"/>
      <c r="K120" s="14"/>
      <c r="L120" s="7"/>
    </row>
    <row r="121" spans="1:12" ht="12.75">
      <c r="A121" s="1"/>
      <c r="B121" s="91"/>
      <c r="C121" s="1"/>
      <c r="D121" s="1"/>
      <c r="E121" s="1"/>
      <c r="F121" s="1"/>
      <c r="G121" s="1"/>
      <c r="H121" s="7"/>
      <c r="I121" s="7"/>
      <c r="J121" s="14"/>
      <c r="K121" s="14"/>
      <c r="L121" s="7"/>
    </row>
    <row r="122" spans="1:12" ht="12.75">
      <c r="A122" s="1"/>
      <c r="B122" s="91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9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9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9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9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9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9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9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9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9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9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9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9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9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9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9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9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9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9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9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9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9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9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9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9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9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9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9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9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9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9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9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9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9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9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9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9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9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9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9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9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9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9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9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9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9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9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9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9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9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9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9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9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9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9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9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9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9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9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9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9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9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9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9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9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9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9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9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9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9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9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9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9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9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9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9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9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9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9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9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9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9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9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9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9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9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9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9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9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9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9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9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9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9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9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9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9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9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9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9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9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9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9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9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9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9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9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9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9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9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9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9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9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9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9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9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9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9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9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9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9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9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9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9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9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9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9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9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9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9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9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9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9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9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9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9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9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9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9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9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9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9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9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9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9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9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9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9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9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9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9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9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9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9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9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9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9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9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91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91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91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91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91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91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2" ht="12.75">
      <c r="A286" s="1"/>
      <c r="B286" s="91"/>
      <c r="C286" s="1"/>
      <c r="D286" s="1"/>
      <c r="E286" s="1"/>
      <c r="F286" s="1"/>
      <c r="G286" s="1"/>
      <c r="H286" s="7"/>
      <c r="I286" s="7"/>
      <c r="J286" s="14"/>
      <c r="K286" s="14"/>
      <c r="L286" s="7"/>
    </row>
    <row r="287" spans="1:12" ht="12.75">
      <c r="A287" s="1"/>
      <c r="B287" s="91"/>
      <c r="C287" s="1"/>
      <c r="D287" s="1"/>
      <c r="E287" s="1"/>
      <c r="F287" s="1"/>
      <c r="G287" s="1"/>
      <c r="H287" s="7"/>
      <c r="I287" s="7"/>
      <c r="J287" s="14"/>
      <c r="K287" s="14"/>
      <c r="L287" s="7"/>
    </row>
    <row r="288" spans="1:10" ht="12.75">
      <c r="A288" s="1"/>
      <c r="B288" s="91"/>
      <c r="C288" s="1"/>
      <c r="D288" s="1"/>
      <c r="E288" s="1"/>
      <c r="F288" s="1"/>
      <c r="G288" s="1"/>
      <c r="H288" s="1"/>
      <c r="I288" s="1"/>
      <c r="J288" s="15"/>
    </row>
    <row r="289" spans="1:10" ht="12.75">
      <c r="A289" s="1"/>
      <c r="B289" s="91"/>
      <c r="C289" s="1"/>
      <c r="D289" s="1"/>
      <c r="E289" s="1"/>
      <c r="F289" s="1"/>
      <c r="G289" s="1"/>
      <c r="H289" s="1"/>
      <c r="I289" s="1"/>
      <c r="J289" s="15"/>
    </row>
    <row r="290" spans="1:10" ht="12.75">
      <c r="A290" s="1"/>
      <c r="B290" s="91"/>
      <c r="C290" s="1"/>
      <c r="D290" s="1"/>
      <c r="E290" s="1"/>
      <c r="F290" s="1"/>
      <c r="G290" s="1"/>
      <c r="H290" s="1"/>
      <c r="I290" s="1"/>
      <c r="J290" s="15"/>
    </row>
    <row r="291" spans="1:10" ht="12.75">
      <c r="A291" s="1"/>
      <c r="B291" s="91"/>
      <c r="C291" s="1"/>
      <c r="D291" s="1"/>
      <c r="E291" s="1"/>
      <c r="F291" s="1"/>
      <c r="G291" s="1"/>
      <c r="H291" s="1"/>
      <c r="I291" s="1"/>
      <c r="J291" s="15"/>
    </row>
    <row r="292" spans="1:10" ht="12.75">
      <c r="A292" s="1"/>
      <c r="B292" s="91"/>
      <c r="C292" s="1"/>
      <c r="D292" s="1"/>
      <c r="E292" s="1"/>
      <c r="F292" s="1"/>
      <c r="G292" s="1"/>
      <c r="H292" s="1"/>
      <c r="I292" s="1"/>
      <c r="J292" s="15"/>
    </row>
    <row r="293" spans="1:10" ht="12.75">
      <c r="A293" s="1"/>
      <c r="B293" s="91"/>
      <c r="C293" s="1"/>
      <c r="D293" s="1"/>
      <c r="E293" s="1"/>
      <c r="F293" s="1"/>
      <c r="G293" s="1"/>
      <c r="H293" s="1"/>
      <c r="I293" s="1"/>
      <c r="J293" s="15"/>
    </row>
    <row r="294" spans="1:10" ht="12.75">
      <c r="A294" s="1"/>
      <c r="B294" s="91"/>
      <c r="C294" s="1"/>
      <c r="D294" s="1"/>
      <c r="E294" s="1"/>
      <c r="F294" s="1"/>
      <c r="G294" s="1"/>
      <c r="H294" s="1"/>
      <c r="I294" s="1"/>
      <c r="J294" s="15"/>
    </row>
    <row r="295" spans="1:10" ht="12.75">
      <c r="A295" s="1"/>
      <c r="B295" s="91"/>
      <c r="C295" s="1"/>
      <c r="D295" s="1"/>
      <c r="E295" s="1"/>
      <c r="F295" s="1"/>
      <c r="G295" s="1"/>
      <c r="H295" s="1"/>
      <c r="I295" s="1"/>
      <c r="J295" s="15"/>
    </row>
    <row r="296" spans="1:10" ht="12.75">
      <c r="A296" s="1"/>
      <c r="B296" s="91"/>
      <c r="C296" s="1"/>
      <c r="D296" s="1"/>
      <c r="E296" s="1"/>
      <c r="F296" s="1"/>
      <c r="G296" s="1"/>
      <c r="H296" s="1"/>
      <c r="I296" s="1"/>
      <c r="J296" s="15"/>
    </row>
    <row r="297" spans="1:10" ht="12.75">
      <c r="A297" s="1"/>
      <c r="B297" s="91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9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9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9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9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9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9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9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9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9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9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9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9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9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9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9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9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9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9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9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9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9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9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9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9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9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9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9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9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9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9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9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9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9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9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9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9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9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9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9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9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9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9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9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9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9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9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9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9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9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9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9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9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9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9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9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9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9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9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9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9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9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9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9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9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9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9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9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9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9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9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9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9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9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9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9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9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9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9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9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9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9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9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9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9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9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9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9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9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9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9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9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9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9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9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9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9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9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9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9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9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9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9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9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9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9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9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9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9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9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9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9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9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9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9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9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9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9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9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9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9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9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9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9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9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9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9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9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9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9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9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9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9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9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9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9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9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9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9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9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9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9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9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9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9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9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9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9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9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9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9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9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9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9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9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9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9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9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9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9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9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9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9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9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9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9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9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9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9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9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9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9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9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9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9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9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9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9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9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9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9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9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9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9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9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9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9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9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9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9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9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9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9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9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9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9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9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9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9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9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9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9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9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9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9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9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9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9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9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9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9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9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9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9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9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9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9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9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9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9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9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9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9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9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9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9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9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9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9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9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9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9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9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9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9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9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9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9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9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9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9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9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9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9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9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9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9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9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9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9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9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9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9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9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9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9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9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9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9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9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9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9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9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9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9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9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9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9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9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9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9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9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9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9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9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9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9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9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9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9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9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9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9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9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9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9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9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9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9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9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9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9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9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9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9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9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9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9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9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9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9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9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9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9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9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9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9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9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9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9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9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9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9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9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9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9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9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9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9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9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9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9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9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9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9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9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9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9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9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9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9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9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9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9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9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9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9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9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9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9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9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9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9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9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9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9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9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9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9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9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9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9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9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9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9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9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9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9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9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9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9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9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9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9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9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9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9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9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9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9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9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9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9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9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9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9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9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9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9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9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9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9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9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9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9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9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9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9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9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9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9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9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9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9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9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9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9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9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9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9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9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9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9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9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9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9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9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9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9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9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9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9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9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9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9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9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9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9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9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9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9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9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9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9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9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9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9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9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9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9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9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9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9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9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9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9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9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9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9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9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9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9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9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9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9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9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9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9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9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9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9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9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9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9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9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9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9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9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9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9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9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91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91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91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91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91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91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91"/>
      <c r="C764" s="1"/>
      <c r="D764" s="1"/>
      <c r="E764" s="1"/>
      <c r="F764" s="1"/>
      <c r="G764" s="1"/>
      <c r="H764" s="1"/>
      <c r="I764" s="1"/>
      <c r="J764" s="15"/>
    </row>
    <row r="765" spans="1:10" ht="12.75">
      <c r="A765" s="1"/>
      <c r="B765" s="91"/>
      <c r="C765" s="1"/>
      <c r="D765" s="1"/>
      <c r="E765" s="1"/>
      <c r="F765" s="1"/>
      <c r="G765" s="1"/>
      <c r="H765" s="1"/>
      <c r="I765" s="1"/>
      <c r="J765" s="15"/>
    </row>
    <row r="766" spans="1:10" ht="12.75">
      <c r="A766" s="1"/>
      <c r="B766" s="91"/>
      <c r="C766" s="1"/>
      <c r="D766" s="1"/>
      <c r="E766" s="1"/>
      <c r="F766" s="1"/>
      <c r="G766" s="1"/>
      <c r="H766" s="1"/>
      <c r="I766" s="1"/>
      <c r="J766" s="15"/>
    </row>
  </sheetData>
  <mergeCells count="5">
    <mergeCell ref="H2:J2"/>
    <mergeCell ref="A1:K1"/>
    <mergeCell ref="C3:E3"/>
    <mergeCell ref="F3:H3"/>
    <mergeCell ref="I3:K3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2005-09-28T05:26:00Z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