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980" windowHeight="1155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<sst xmlns="http://schemas.openxmlformats.org/spreadsheetml/2006/main" count="102" uniqueCount="102">
  <si>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Megnevezés</t>
  </si>
  <si>
    <t>Polgármesteri Hivatal</t>
  </si>
  <si>
    <t>Művelődési Központ</t>
  </si>
  <si>
    <t>Önkormányzat összesen</t>
  </si>
  <si>
    <t>bruttó érték</t>
  </si>
  <si>
    <t>értékcsökk.</t>
  </si>
  <si>
    <t>nettó érték</t>
  </si>
  <si>
    <t>bruttó ért.</t>
  </si>
  <si>
    <t>értékcsökk.</t>
  </si>
  <si>
    <t>nettó érték</t>
  </si>
  <si>
    <t>bruttó érték</t>
  </si>
  <si>
    <t>értékcsökk.</t>
  </si>
  <si>
    <t>nettó érték</t>
  </si>
  <si>
    <t xml:space="preserve">Immateriális javak, vagyoni ért. jogok </t>
  </si>
  <si>
    <t>0-ra íródott</t>
  </si>
  <si>
    <t>Összesen:</t>
  </si>
  <si>
    <t>Épületek</t>
  </si>
  <si>
    <t>orvosi lakás és garázs</t>
  </si>
  <si>
    <t>egészségház</t>
  </si>
  <si>
    <t>fizikoterápia</t>
  </si>
  <si>
    <t>eü. objektum</t>
  </si>
  <si>
    <t>fogorvosi rendelő</t>
  </si>
  <si>
    <t>mentő gar.Rákóczi 34.</t>
  </si>
  <si>
    <t>sportcentrum</t>
  </si>
  <si>
    <t>tornaterem</t>
  </si>
  <si>
    <t>ált. iskola (alsó)</t>
  </si>
  <si>
    <t>ált. iskola (felső)</t>
  </si>
  <si>
    <t>ált.isk. Rákóczi u. 32.</t>
  </si>
  <si>
    <t>alsó tornaterem Rákóczi 32.</t>
  </si>
  <si>
    <t>napközi konyha</t>
  </si>
  <si>
    <t>városháza</t>
  </si>
  <si>
    <t>bérlakás Mikszáth u. 2.</t>
  </si>
  <si>
    <t>bérlakás Kossuth 22. 1-2.</t>
  </si>
  <si>
    <t>bérlakás Nyárfa u. 9.</t>
  </si>
  <si>
    <t>karbantart. műhely</t>
  </si>
  <si>
    <t>szolg.ház VIDEO</t>
  </si>
  <si>
    <t>Kossuth u.8. ingatlan</t>
  </si>
  <si>
    <t>tűzoltószertár</t>
  </si>
  <si>
    <t>garázs József A. u. 2 db.</t>
  </si>
  <si>
    <t>nyilvános WC</t>
  </si>
  <si>
    <t xml:space="preserve">óvoda Mikszáth u. </t>
  </si>
  <si>
    <t>Volt Templom úti óvoda</t>
  </si>
  <si>
    <t>halottasház</t>
  </si>
  <si>
    <t>Laktanya</t>
  </si>
  <si>
    <t>Földhivatal ép.helyiségek</t>
  </si>
  <si>
    <t>Művelődési Központ</t>
  </si>
  <si>
    <t xml:space="preserve">Épületek összesen: </t>
  </si>
  <si>
    <t>Építmények</t>
  </si>
  <si>
    <t>utak, hidak, járda</t>
  </si>
  <si>
    <t>egyéb építmény</t>
  </si>
  <si>
    <t>Összesen:</t>
  </si>
  <si>
    <t xml:space="preserve">0-ra íródott </t>
  </si>
  <si>
    <t>Építmény összesen:</t>
  </si>
  <si>
    <t>Földterület</t>
  </si>
  <si>
    <t>Telkek</t>
  </si>
  <si>
    <t>Ingatlan összesen:</t>
  </si>
  <si>
    <t>Befejezetlen beruházás</t>
  </si>
  <si>
    <t xml:space="preserve">Ügyviteli gépek </t>
  </si>
  <si>
    <t>0-ra íródott</t>
  </si>
  <si>
    <t>Összesen:</t>
  </si>
  <si>
    <t>Egyéb gépek, berendez.</t>
  </si>
  <si>
    <t>0-ra íródott</t>
  </si>
  <si>
    <t>Összesen:</t>
  </si>
  <si>
    <t>Képzőművészeti alkotás</t>
  </si>
  <si>
    <t>Gép, berend.összesen:</t>
  </si>
  <si>
    <t>Járművek</t>
  </si>
  <si>
    <t>0-ra íródott</t>
  </si>
  <si>
    <t>Összesen:</t>
  </si>
  <si>
    <t>Tárgyi eszk. összesen:</t>
  </si>
  <si>
    <t>Glóbusz, Vízmű</t>
  </si>
  <si>
    <t>Összesen:</t>
  </si>
  <si>
    <t>Önk. lakásép. és vás. tám.</t>
  </si>
  <si>
    <t>Befekt.pü-i eszk. összes:</t>
  </si>
  <si>
    <t>Üzemeltetésre átadott</t>
  </si>
  <si>
    <t>VÍZMŰ, gyerm.orv., I.körzet</t>
  </si>
  <si>
    <t>Anyag készletek</t>
  </si>
  <si>
    <t>Napközis konyha élelm.</t>
  </si>
  <si>
    <t>Irodaszer, nyomtatvány</t>
  </si>
  <si>
    <t>Tisztítószer</t>
  </si>
  <si>
    <t>Összesen:</t>
  </si>
  <si>
    <t>Adósok , vevők</t>
  </si>
  <si>
    <t>Helyi adók</t>
  </si>
  <si>
    <t>Gépjármű adó</t>
  </si>
  <si>
    <t>Állami kisház értékesítés</t>
  </si>
  <si>
    <t>Gázérd. hozzájárulás</t>
  </si>
  <si>
    <t>Lakbér</t>
  </si>
  <si>
    <t>Vízbekötés</t>
  </si>
  <si>
    <t>Bérleti díjak</t>
  </si>
  <si>
    <t>Szemétdíj hátrálék</t>
  </si>
  <si>
    <t>Telek ért.részletre</t>
  </si>
  <si>
    <t>Közmű díjak</t>
  </si>
  <si>
    <t>Önk.lakép.vás.2005ben es.r.</t>
  </si>
  <si>
    <t>Követelések összesen:</t>
  </si>
  <si>
    <t>Bankszámlák</t>
  </si>
  <si>
    <t>Pénztár</t>
  </si>
  <si>
    <t>Pénzeszköz összesen</t>
  </si>
  <si>
    <t>Aktív függő elszámolás</t>
  </si>
  <si>
    <t>Aktív átfutó elszámolás</t>
  </si>
  <si>
    <t>Aktív pü.elsz. összesen:</t>
  </si>
  <si>
    <t>Forgóeszk.összesen:</t>
  </si>
  <si>
    <t>ESZKÖZÖK ÖSSZESEN:</t>
  </si>
  <si>
    <r>
      <t>11. számú  melléklet az 5/2005. (IV.1.)  költségvetési beszámoló rendelethez 
Rétság Város Önkormányzat   2004. évi vagyonleltára</t>
    </r>
    <r>
      <rPr>
        <sz val="8"/>
        <color indexed="8"/>
        <rFont val="Arial CE"/>
        <family val="2"/>
      </rPr>
      <t xml:space="preserve"> (1000 Ft-ban)</t>
    </r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</si>
</sst>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6">
    <font>
      <sz val="10"/>
      <name val="Arial"/>
      <family val="0"/>
    </font>
    <font>
      <b/>
      <sz val="8"/>
      <color indexed="8"/>
      <name val="Arial CE"/>
      <family val="2"/>
    </font>
    <font>
      <b/>
      <sz val="10"/>
      <color indexed="8"/>
      <name val="Arial CE"/>
      <family val="2"/>
    </font>
    <font>
      <sz val="8"/>
      <color indexed="8"/>
      <name val="Arial CE"/>
      <family val="2"/>
    </font>
    <font>
      <sz val="10"/>
      <color indexed="8"/>
      <name val="Arial CE"/>
      <family val="0"/>
    </font>
    <font>
      <b/>
      <i/>
      <sz val="8"/>
      <color indexed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Alignment="1">
      <alignment/>
    </xf>
    <xf numFmtId="0" fontId="3" fillId="0" borderId="0" xfId="0" applyAlignment="1">
      <alignment/>
    </xf>
    <xf numFmtId="0" fontId="4" fillId="0" borderId="0" xfId="0" applyAlignment="1">
      <alignment/>
    </xf>
    <xf numFmtId="0" fontId="1" fillId="2" borderId="1" xfId="0" applyAlignment="1">
      <alignment/>
    </xf>
    <xf numFmtId="0" fontId="1" fillId="2" borderId="1" xfId="0" applyAlignment="1">
      <alignment horizontal="center"/>
    </xf>
    <xf numFmtId="3" fontId="5" fillId="0" borderId="2" xfId="0" applyBorder="1" applyAlignment="1">
      <alignment/>
    </xf>
    <xf numFmtId="0" fontId="1" fillId="2" borderId="3" xfId="0" applyAlignment="1">
      <alignment horizontal="center"/>
    </xf>
    <xf numFmtId="0" fontId="3" fillId="0" borderId="4" xfId="0" applyAlignment="1">
      <alignment/>
    </xf>
    <xf numFmtId="3" fontId="3" fillId="0" borderId="4" xfId="0" applyAlignment="1">
      <alignment/>
    </xf>
    <xf numFmtId="0" fontId="3" fillId="0" borderId="5" xfId="0" applyAlignment="1">
      <alignment/>
    </xf>
    <xf numFmtId="3" fontId="3" fillId="0" borderId="5" xfId="0" applyAlignment="1">
      <alignment/>
    </xf>
    <xf numFmtId="0" fontId="5" fillId="0" borderId="5" xfId="0" applyAlignment="1">
      <alignment/>
    </xf>
    <xf numFmtId="3" fontId="5" fillId="0" borderId="5" xfId="0" applyAlignment="1">
      <alignment/>
    </xf>
    <xf numFmtId="0" fontId="1" fillId="0" borderId="5" xfId="0" applyAlignment="1">
      <alignment/>
    </xf>
    <xf numFmtId="0" fontId="4" fillId="0" borderId="5" xfId="0" applyAlignment="1">
      <alignment/>
    </xf>
    <xf numFmtId="3" fontId="3" fillId="0" borderId="0" xfId="0" applyAlignment="1">
      <alignment horizontal="right"/>
    </xf>
    <xf numFmtId="3" fontId="3" fillId="0" borderId="6" xfId="0" applyAlignment="1">
      <alignment horizontal="right"/>
    </xf>
    <xf numFmtId="3" fontId="3" fillId="0" borderId="7" xfId="0" applyAlignment="1">
      <alignment horizontal="right"/>
    </xf>
    <xf numFmtId="3" fontId="3" fillId="0" borderId="8" xfId="0" applyAlignment="1">
      <alignment horizontal="right"/>
    </xf>
    <xf numFmtId="0" fontId="1" fillId="0" borderId="7" xfId="0" applyAlignment="1">
      <alignment horizontal="center"/>
    </xf>
    <xf numFmtId="3" fontId="3" fillId="0" borderId="9" xfId="0" applyAlignment="1">
      <alignment/>
    </xf>
    <xf numFmtId="3" fontId="1" fillId="0" borderId="5" xfId="0" applyAlignment="1">
      <alignment/>
    </xf>
    <xf numFmtId="3" fontId="1" fillId="0" borderId="9" xfId="0" applyAlignment="1">
      <alignment/>
    </xf>
    <xf numFmtId="0" fontId="2" fillId="0" borderId="5" xfId="0" applyAlignment="1">
      <alignment/>
    </xf>
    <xf numFmtId="0" fontId="4" fillId="0" borderId="10" xfId="0" applyAlignment="1">
      <alignment/>
    </xf>
    <xf numFmtId="0" fontId="4" fillId="0" borderId="4" xfId="0" applyAlignment="1">
      <alignment/>
    </xf>
    <xf numFmtId="0" fontId="4" fillId="0" borderId="11" xfId="0" applyAlignment="1">
      <alignment/>
    </xf>
    <xf numFmtId="0" fontId="4" fillId="0" borderId="0" xfId="0" applyAlignment="1">
      <alignment/>
    </xf>
    <xf numFmtId="0" fontId="4" fillId="0" borderId="11" xfId="0" applyAlignment="1">
      <alignment/>
    </xf>
    <xf numFmtId="0" fontId="4" fillId="0" borderId="5" xfId="0" applyAlignment="1">
      <alignment/>
    </xf>
    <xf numFmtId="0" fontId="5" fillId="0" borderId="12" xfId="0" applyBorder="1" applyAlignment="1">
      <alignment/>
    </xf>
    <xf numFmtId="3" fontId="5" fillId="0" borderId="12" xfId="0" applyBorder="1" applyAlignment="1">
      <alignment/>
    </xf>
    <xf numFmtId="3" fontId="3" fillId="0" borderId="13" xfId="0" applyAlignment="1">
      <alignment/>
    </xf>
    <xf numFmtId="3" fontId="1" fillId="0" borderId="13" xfId="0" applyAlignment="1">
      <alignment/>
    </xf>
    <xf numFmtId="0" fontId="2" fillId="0" borderId="11" xfId="0" applyAlignment="1">
      <alignment/>
    </xf>
    <xf numFmtId="0" fontId="3" fillId="0" borderId="11" xfId="0" applyAlignment="1">
      <alignment/>
    </xf>
    <xf numFmtId="3" fontId="3" fillId="0" borderId="0" xfId="0" applyAlignment="1">
      <alignment/>
    </xf>
    <xf numFmtId="0" fontId="3" fillId="0" borderId="14" xfId="0" applyAlignment="1">
      <alignment/>
    </xf>
    <xf numFmtId="0" fontId="3" fillId="0" borderId="13" xfId="0" applyAlignment="1">
      <alignment/>
    </xf>
    <xf numFmtId="0" fontId="4" fillId="0" borderId="0" xfId="0" applyBorder="1" applyAlignment="1">
      <alignment/>
    </xf>
    <xf numFmtId="0" fontId="5" fillId="0" borderId="0" xfId="0" applyBorder="1" applyAlignment="1">
      <alignment/>
    </xf>
    <xf numFmtId="3" fontId="5" fillId="0" borderId="0" xfId="0" applyBorder="1" applyAlignment="1">
      <alignment/>
    </xf>
    <xf numFmtId="0" fontId="3" fillId="0" borderId="5" xfId="0" applyBorder="1" applyAlignment="1">
      <alignment/>
    </xf>
    <xf numFmtId="3" fontId="3" fillId="0" borderId="5" xfId="0" applyBorder="1" applyAlignment="1">
      <alignment/>
    </xf>
    <xf numFmtId="0" fontId="1" fillId="2" borderId="1" xfId="0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1" fillId="0" borderId="0" xfId="0" applyBorder="1" applyAlignment="1">
      <alignment horizontal="center" vertical="center" wrapText="1"/>
    </xf>
    <xf numFmtId="0" fontId="1" fillId="3" borderId="5" xfId="0" applyFill="1" applyAlignment="1">
      <alignment/>
    </xf>
    <xf numFmtId="3" fontId="1" fillId="3" borderId="5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6"/>
  <sheetViews>
    <sheetView tabSelected="1" workbookViewId="0" topLeftCell="A1">
      <pane ySplit="3" topLeftCell="BM4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1.421875" style="0" customWidth="1"/>
    <col min="2" max="2" width="12.57421875" style="0" customWidth="1"/>
    <col min="3" max="3" width="11.8515625" style="0" customWidth="1"/>
    <col min="4" max="4" width="12.8515625" style="0" customWidth="1"/>
    <col min="6" max="6" width="10.00390625" style="0" customWidth="1"/>
    <col min="8" max="8" width="11.00390625" style="0" customWidth="1"/>
    <col min="9" max="9" width="12.140625" style="0" customWidth="1"/>
    <col min="10" max="10" width="13.8515625" style="0" customWidth="1"/>
  </cols>
  <sheetData>
    <row r="1" spans="1:10" s="1" customFormat="1" ht="39.75" customHeight="1" thickBot="1">
      <c r="A1" s="46" t="s">
        <v>101</v>
      </c>
      <c r="B1" s="47"/>
      <c r="C1" s="47"/>
      <c r="D1" s="47"/>
      <c r="E1" s="47"/>
      <c r="F1" s="47"/>
      <c r="G1" s="47"/>
      <c r="H1" s="47"/>
      <c r="I1" s="47"/>
      <c r="J1" s="48"/>
    </row>
    <row r="2" spans="1:12" ht="13.5" thickBot="1">
      <c r="A2" s="4" t="s">
        <v>0</v>
      </c>
      <c r="B2" s="45" t="s">
        <v>1</v>
      </c>
      <c r="C2" s="45"/>
      <c r="D2" s="45"/>
      <c r="E2" s="45" t="s">
        <v>2</v>
      </c>
      <c r="F2" s="45"/>
      <c r="G2" s="45"/>
      <c r="H2" s="45" t="s">
        <v>3</v>
      </c>
      <c r="I2" s="45"/>
      <c r="J2" s="45"/>
      <c r="K2" s="3"/>
      <c r="L2" s="3"/>
    </row>
    <row r="3" spans="1:12" ht="12.75">
      <c r="A3" s="5"/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3"/>
      <c r="L3" s="3"/>
    </row>
    <row r="4" spans="1:12" ht="12.75">
      <c r="A4" s="8"/>
      <c r="B4" s="9"/>
      <c r="C4" s="9"/>
      <c r="D4" s="9"/>
      <c r="E4" s="9"/>
      <c r="F4" s="9"/>
      <c r="G4" s="9"/>
      <c r="H4" s="9"/>
      <c r="I4" s="9"/>
      <c r="J4" s="9"/>
      <c r="K4" s="3"/>
      <c r="L4" s="3"/>
    </row>
    <row r="5" spans="1:12" ht="12.75">
      <c r="A5" s="8" t="s">
        <v>13</v>
      </c>
      <c r="B5" s="9">
        <v>3673</v>
      </c>
      <c r="C5" s="9">
        <v>1070</v>
      </c>
      <c r="D5" s="9">
        <v>2603</v>
      </c>
      <c r="E5" s="9">
        <v>877</v>
      </c>
      <c r="F5" s="9">
        <v>397</v>
      </c>
      <c r="G5" s="9">
        <v>480</v>
      </c>
      <c r="H5" s="9">
        <v>4550</v>
      </c>
      <c r="I5" s="9">
        <v>1467</v>
      </c>
      <c r="J5" s="9">
        <f>D5+G5</f>
        <v>3083</v>
      </c>
      <c r="K5" s="3"/>
      <c r="L5" s="3"/>
    </row>
    <row r="6" spans="1:12" ht="12.75">
      <c r="A6" s="10" t="s">
        <v>14</v>
      </c>
      <c r="B6" s="11">
        <v>1318</v>
      </c>
      <c r="C6" s="11">
        <v>1318</v>
      </c>
      <c r="D6" s="9">
        <v>0</v>
      </c>
      <c r="E6" s="11">
        <v>527</v>
      </c>
      <c r="F6" s="11">
        <v>527</v>
      </c>
      <c r="G6" s="11">
        <v>0</v>
      </c>
      <c r="H6" s="9">
        <f aca="true" t="shared" si="0" ref="H6:H28">B6+E6</f>
        <v>1845</v>
      </c>
      <c r="I6" s="9">
        <f aca="true" t="shared" si="1" ref="I6:I30">C6+F6</f>
        <v>1845</v>
      </c>
      <c r="J6" s="9">
        <f aca="true" t="shared" si="2" ref="J6:J30">D6+G6</f>
        <v>0</v>
      </c>
      <c r="K6" s="3"/>
      <c r="L6" s="3"/>
    </row>
    <row r="7" spans="1:12" ht="12.75">
      <c r="A7" s="12" t="s">
        <v>15</v>
      </c>
      <c r="B7" s="13">
        <f>SUM(B5:B6)</f>
        <v>4991</v>
      </c>
      <c r="C7" s="13">
        <f aca="true" t="shared" si="3" ref="C7:J7">SUM(C5:C6)</f>
        <v>2388</v>
      </c>
      <c r="D7" s="13">
        <f t="shared" si="3"/>
        <v>2603</v>
      </c>
      <c r="E7" s="13">
        <f t="shared" si="3"/>
        <v>1404</v>
      </c>
      <c r="F7" s="13">
        <f t="shared" si="3"/>
        <v>924</v>
      </c>
      <c r="G7" s="13">
        <f t="shared" si="3"/>
        <v>480</v>
      </c>
      <c r="H7" s="13">
        <f t="shared" si="3"/>
        <v>6395</v>
      </c>
      <c r="I7" s="13">
        <f t="shared" si="3"/>
        <v>3312</v>
      </c>
      <c r="J7" s="13">
        <f t="shared" si="3"/>
        <v>3083</v>
      </c>
      <c r="K7" s="3"/>
      <c r="L7" s="3"/>
    </row>
    <row r="8" spans="1:12" ht="12.75">
      <c r="A8" s="10"/>
      <c r="B8" s="11"/>
      <c r="C8" s="11"/>
      <c r="D8" s="9">
        <f>B8-C8</f>
        <v>0</v>
      </c>
      <c r="E8" s="11"/>
      <c r="F8" s="11"/>
      <c r="G8" s="11"/>
      <c r="H8" s="9">
        <f t="shared" si="0"/>
        <v>0</v>
      </c>
      <c r="I8" s="9">
        <f t="shared" si="1"/>
        <v>0</v>
      </c>
      <c r="J8" s="9">
        <f t="shared" si="2"/>
        <v>0</v>
      </c>
      <c r="K8" s="3"/>
      <c r="L8" s="3"/>
    </row>
    <row r="9" spans="1:12" ht="12.75">
      <c r="A9" s="14" t="s">
        <v>16</v>
      </c>
      <c r="B9" s="11"/>
      <c r="C9" s="11"/>
      <c r="D9" s="9">
        <f>B9-C9</f>
        <v>0</v>
      </c>
      <c r="E9" s="11"/>
      <c r="F9" s="11"/>
      <c r="G9" s="11"/>
      <c r="H9" s="9">
        <f t="shared" si="0"/>
        <v>0</v>
      </c>
      <c r="I9" s="9">
        <f t="shared" si="1"/>
        <v>0</v>
      </c>
      <c r="J9" s="9">
        <f t="shared" si="2"/>
        <v>0</v>
      </c>
      <c r="K9" s="3"/>
      <c r="L9" s="3"/>
    </row>
    <row r="10" spans="1:12" ht="12.75">
      <c r="A10" s="10" t="s">
        <v>17</v>
      </c>
      <c r="B10" s="11">
        <v>2881</v>
      </c>
      <c r="C10" s="11">
        <v>1014</v>
      </c>
      <c r="D10" s="9">
        <v>1867</v>
      </c>
      <c r="E10" s="11">
        <v>0</v>
      </c>
      <c r="F10" s="11">
        <v>0</v>
      </c>
      <c r="G10" s="11">
        <v>0</v>
      </c>
      <c r="H10" s="9">
        <v>2881</v>
      </c>
      <c r="I10" s="9">
        <f t="shared" si="1"/>
        <v>1014</v>
      </c>
      <c r="J10" s="9">
        <f t="shared" si="2"/>
        <v>1867</v>
      </c>
      <c r="K10" s="3"/>
      <c r="L10" s="3"/>
    </row>
    <row r="11" spans="1:12" ht="12.75">
      <c r="A11" s="10" t="s">
        <v>18</v>
      </c>
      <c r="B11" s="11">
        <v>1069</v>
      </c>
      <c r="C11" s="11">
        <v>138</v>
      </c>
      <c r="D11" s="9">
        <v>931</v>
      </c>
      <c r="E11" s="11">
        <v>0</v>
      </c>
      <c r="F11" s="11">
        <v>0</v>
      </c>
      <c r="G11" s="11">
        <v>0</v>
      </c>
      <c r="H11" s="9">
        <f t="shared" si="0"/>
        <v>1069</v>
      </c>
      <c r="I11" s="9">
        <f t="shared" si="1"/>
        <v>138</v>
      </c>
      <c r="J11" s="9">
        <f t="shared" si="2"/>
        <v>931</v>
      </c>
      <c r="K11" s="3"/>
      <c r="L11" s="3"/>
    </row>
    <row r="12" spans="1:12" ht="12.75">
      <c r="A12" s="10" t="s">
        <v>19</v>
      </c>
      <c r="B12" s="11">
        <v>1675</v>
      </c>
      <c r="C12" s="11">
        <v>1100</v>
      </c>
      <c r="D12" s="9">
        <f>B12-C12</f>
        <v>575</v>
      </c>
      <c r="E12" s="11">
        <v>0</v>
      </c>
      <c r="F12" s="11">
        <v>0</v>
      </c>
      <c r="G12" s="11">
        <v>0</v>
      </c>
      <c r="H12" s="9">
        <f t="shared" si="0"/>
        <v>1675</v>
      </c>
      <c r="I12" s="9">
        <f t="shared" si="1"/>
        <v>1100</v>
      </c>
      <c r="J12" s="9">
        <f t="shared" si="2"/>
        <v>575</v>
      </c>
      <c r="K12" s="3"/>
      <c r="L12" s="3"/>
    </row>
    <row r="13" spans="1:12" ht="12.75">
      <c r="A13" s="10" t="s">
        <v>20</v>
      </c>
      <c r="B13" s="11">
        <v>10203</v>
      </c>
      <c r="C13" s="11">
        <v>3592</v>
      </c>
      <c r="D13" s="9">
        <v>6611</v>
      </c>
      <c r="E13" s="11">
        <v>0</v>
      </c>
      <c r="F13" s="11">
        <v>0</v>
      </c>
      <c r="G13" s="11">
        <v>0</v>
      </c>
      <c r="H13" s="9">
        <f t="shared" si="0"/>
        <v>10203</v>
      </c>
      <c r="I13" s="9">
        <f t="shared" si="1"/>
        <v>3592</v>
      </c>
      <c r="J13" s="9">
        <v>6611</v>
      </c>
      <c r="K13" s="3"/>
      <c r="L13" s="3"/>
    </row>
    <row r="14" spans="1:12" ht="12.75">
      <c r="A14" s="10" t="s">
        <v>21</v>
      </c>
      <c r="B14" s="11">
        <v>1830</v>
      </c>
      <c r="C14" s="11">
        <v>261</v>
      </c>
      <c r="D14" s="9">
        <v>1569</v>
      </c>
      <c r="E14" s="11">
        <v>0</v>
      </c>
      <c r="F14" s="11">
        <v>0</v>
      </c>
      <c r="G14" s="11">
        <v>0</v>
      </c>
      <c r="H14" s="9">
        <v>1830</v>
      </c>
      <c r="I14" s="9">
        <v>261</v>
      </c>
      <c r="J14" s="9">
        <f t="shared" si="2"/>
        <v>1569</v>
      </c>
      <c r="K14" s="3"/>
      <c r="L14" s="3"/>
    </row>
    <row r="15" spans="1:12" ht="12.75">
      <c r="A15" s="10" t="s">
        <v>22</v>
      </c>
      <c r="B15" s="11">
        <v>3421</v>
      </c>
      <c r="C15" s="11">
        <v>536</v>
      </c>
      <c r="D15" s="9">
        <v>2885</v>
      </c>
      <c r="E15" s="11">
        <v>0</v>
      </c>
      <c r="F15" s="11">
        <v>0</v>
      </c>
      <c r="G15" s="11">
        <v>0</v>
      </c>
      <c r="H15" s="9">
        <f t="shared" si="0"/>
        <v>3421</v>
      </c>
      <c r="I15" s="9">
        <f t="shared" si="1"/>
        <v>536</v>
      </c>
      <c r="J15" s="9">
        <f t="shared" si="2"/>
        <v>2885</v>
      </c>
      <c r="K15" s="3"/>
      <c r="L15" s="3"/>
    </row>
    <row r="16" spans="1:12" ht="12.75">
      <c r="A16" s="10" t="s">
        <v>23</v>
      </c>
      <c r="B16" s="11">
        <v>1500</v>
      </c>
      <c r="C16" s="11">
        <v>450</v>
      </c>
      <c r="D16" s="9">
        <v>1050</v>
      </c>
      <c r="E16" s="11">
        <v>0</v>
      </c>
      <c r="F16" s="11">
        <v>0</v>
      </c>
      <c r="G16" s="11">
        <v>0</v>
      </c>
      <c r="H16" s="9">
        <f t="shared" si="0"/>
        <v>1500</v>
      </c>
      <c r="I16" s="9">
        <f t="shared" si="1"/>
        <v>450</v>
      </c>
      <c r="J16" s="9">
        <f t="shared" si="2"/>
        <v>1050</v>
      </c>
      <c r="K16" s="3"/>
      <c r="L16" s="3"/>
    </row>
    <row r="17" spans="1:12" ht="12.75">
      <c r="A17" s="10" t="s">
        <v>24</v>
      </c>
      <c r="B17" s="11">
        <v>9560</v>
      </c>
      <c r="C17" s="11">
        <v>2156</v>
      </c>
      <c r="D17" s="9">
        <v>7404</v>
      </c>
      <c r="E17" s="11">
        <v>0</v>
      </c>
      <c r="F17" s="11">
        <v>0</v>
      </c>
      <c r="G17" s="11">
        <v>0</v>
      </c>
      <c r="H17" s="9">
        <f t="shared" si="0"/>
        <v>9560</v>
      </c>
      <c r="I17" s="9">
        <f t="shared" si="1"/>
        <v>2156</v>
      </c>
      <c r="J17" s="9">
        <f t="shared" si="2"/>
        <v>7404</v>
      </c>
      <c r="K17" s="3"/>
      <c r="L17" s="3"/>
    </row>
    <row r="18" spans="1:12" ht="12.75">
      <c r="A18" s="10" t="s">
        <v>25</v>
      </c>
      <c r="B18" s="11">
        <v>1493</v>
      </c>
      <c r="C18" s="11">
        <v>794</v>
      </c>
      <c r="D18" s="9">
        <v>700</v>
      </c>
      <c r="E18" s="11">
        <v>0</v>
      </c>
      <c r="F18" s="11">
        <v>0</v>
      </c>
      <c r="G18" s="11">
        <v>0</v>
      </c>
      <c r="H18" s="9">
        <f t="shared" si="0"/>
        <v>1493</v>
      </c>
      <c r="I18" s="9">
        <f t="shared" si="1"/>
        <v>794</v>
      </c>
      <c r="J18" s="9">
        <f t="shared" si="2"/>
        <v>700</v>
      </c>
      <c r="K18" s="3"/>
      <c r="L18" s="3"/>
    </row>
    <row r="19" spans="1:12" ht="12.75">
      <c r="A19" s="10" t="s">
        <v>26</v>
      </c>
      <c r="B19" s="11">
        <v>5855</v>
      </c>
      <c r="C19" s="11">
        <v>1290</v>
      </c>
      <c r="D19" s="9">
        <v>4565</v>
      </c>
      <c r="E19" s="11">
        <v>0</v>
      </c>
      <c r="F19" s="11">
        <v>0</v>
      </c>
      <c r="G19" s="11">
        <v>0</v>
      </c>
      <c r="H19" s="9">
        <f t="shared" si="0"/>
        <v>5855</v>
      </c>
      <c r="I19" s="9">
        <f t="shared" si="1"/>
        <v>1290</v>
      </c>
      <c r="J19" s="9">
        <f t="shared" si="2"/>
        <v>4565</v>
      </c>
      <c r="K19" s="3"/>
      <c r="L19" s="3"/>
    </row>
    <row r="20" spans="1:12" ht="12.75">
      <c r="A20" s="10" t="s">
        <v>27</v>
      </c>
      <c r="B20" s="11">
        <v>25000</v>
      </c>
      <c r="C20" s="11">
        <v>6751</v>
      </c>
      <c r="D20" s="9">
        <v>18249</v>
      </c>
      <c r="E20" s="11">
        <v>0</v>
      </c>
      <c r="F20" s="11">
        <v>0</v>
      </c>
      <c r="G20" s="11">
        <v>0</v>
      </c>
      <c r="H20" s="9">
        <f t="shared" si="0"/>
        <v>25000</v>
      </c>
      <c r="I20" s="9">
        <f t="shared" si="1"/>
        <v>6751</v>
      </c>
      <c r="J20" s="9">
        <f t="shared" si="2"/>
        <v>18249</v>
      </c>
      <c r="K20" s="3"/>
      <c r="L20" s="3"/>
    </row>
    <row r="21" spans="1:12" ht="12.75">
      <c r="A21" s="10" t="s">
        <v>28</v>
      </c>
      <c r="B21" s="11">
        <v>7056</v>
      </c>
      <c r="C21" s="11">
        <v>282</v>
      </c>
      <c r="D21" s="9">
        <v>6774</v>
      </c>
      <c r="E21" s="11">
        <v>0</v>
      </c>
      <c r="F21" s="11">
        <v>0</v>
      </c>
      <c r="G21" s="11">
        <v>0</v>
      </c>
      <c r="H21" s="9">
        <v>7056</v>
      </c>
      <c r="I21" s="9">
        <v>282</v>
      </c>
      <c r="J21" s="9">
        <v>6774</v>
      </c>
      <c r="K21" s="3"/>
      <c r="L21" s="3"/>
    </row>
    <row r="22" spans="1:12" ht="12.75">
      <c r="A22" s="10" t="s">
        <v>29</v>
      </c>
      <c r="B22" s="11">
        <v>1114</v>
      </c>
      <c r="C22" s="11">
        <v>926</v>
      </c>
      <c r="D22" s="9">
        <v>188</v>
      </c>
      <c r="E22" s="11">
        <v>0</v>
      </c>
      <c r="F22" s="11">
        <v>0</v>
      </c>
      <c r="G22" s="11">
        <v>0</v>
      </c>
      <c r="H22" s="9">
        <f t="shared" si="0"/>
        <v>1114</v>
      </c>
      <c r="I22" s="9">
        <f t="shared" si="1"/>
        <v>926</v>
      </c>
      <c r="J22" s="9">
        <f t="shared" si="2"/>
        <v>188</v>
      </c>
      <c r="K22" s="3"/>
      <c r="L22" s="3"/>
    </row>
    <row r="23" spans="1:12" ht="12.75">
      <c r="A23" s="10" t="s">
        <v>30</v>
      </c>
      <c r="B23" s="11">
        <v>3337</v>
      </c>
      <c r="C23" s="11">
        <v>1742</v>
      </c>
      <c r="D23" s="9">
        <v>1595</v>
      </c>
      <c r="E23" s="11">
        <v>0</v>
      </c>
      <c r="F23" s="11">
        <v>0</v>
      </c>
      <c r="G23" s="11">
        <v>0</v>
      </c>
      <c r="H23" s="9">
        <f t="shared" si="0"/>
        <v>3337</v>
      </c>
      <c r="I23" s="9">
        <f t="shared" si="1"/>
        <v>1742</v>
      </c>
      <c r="J23" s="9">
        <f t="shared" si="2"/>
        <v>1595</v>
      </c>
      <c r="K23" s="3"/>
      <c r="L23" s="3"/>
    </row>
    <row r="24" spans="1:12" ht="12.75">
      <c r="A24" s="10" t="s">
        <v>31</v>
      </c>
      <c r="B24" s="11">
        <v>555</v>
      </c>
      <c r="C24" s="11">
        <v>288</v>
      </c>
      <c r="D24" s="9">
        <v>267</v>
      </c>
      <c r="E24" s="11">
        <v>0</v>
      </c>
      <c r="F24" s="11">
        <v>0</v>
      </c>
      <c r="G24" s="11">
        <v>0</v>
      </c>
      <c r="H24" s="9">
        <f t="shared" si="0"/>
        <v>555</v>
      </c>
      <c r="I24" s="9">
        <f t="shared" si="1"/>
        <v>288</v>
      </c>
      <c r="J24" s="9">
        <f t="shared" si="2"/>
        <v>267</v>
      </c>
      <c r="K24" s="3"/>
      <c r="L24" s="3"/>
    </row>
    <row r="25" spans="1:12" ht="12.75">
      <c r="A25" s="10" t="s">
        <v>32</v>
      </c>
      <c r="B25" s="11">
        <v>156</v>
      </c>
      <c r="C25" s="11">
        <v>90</v>
      </c>
      <c r="D25" s="9">
        <v>66</v>
      </c>
      <c r="E25" s="11">
        <v>0</v>
      </c>
      <c r="F25" s="11">
        <v>0</v>
      </c>
      <c r="G25" s="11">
        <v>0</v>
      </c>
      <c r="H25" s="9">
        <f t="shared" si="0"/>
        <v>156</v>
      </c>
      <c r="I25" s="9">
        <f t="shared" si="1"/>
        <v>90</v>
      </c>
      <c r="J25" s="9">
        <f t="shared" si="2"/>
        <v>66</v>
      </c>
      <c r="K25" s="3"/>
      <c r="L25" s="3"/>
    </row>
    <row r="26" spans="1:12" ht="12.75">
      <c r="A26" s="10" t="s">
        <v>33</v>
      </c>
      <c r="B26" s="11">
        <v>403</v>
      </c>
      <c r="C26" s="11">
        <v>167</v>
      </c>
      <c r="D26" s="9">
        <v>236</v>
      </c>
      <c r="E26" s="11">
        <v>0</v>
      </c>
      <c r="F26" s="11">
        <v>0</v>
      </c>
      <c r="G26" s="11">
        <v>0</v>
      </c>
      <c r="H26" s="9">
        <f t="shared" si="0"/>
        <v>403</v>
      </c>
      <c r="I26" s="9">
        <f t="shared" si="1"/>
        <v>167</v>
      </c>
      <c r="J26" s="9">
        <f t="shared" si="2"/>
        <v>236</v>
      </c>
      <c r="K26" s="3"/>
      <c r="L26" s="3"/>
    </row>
    <row r="27" spans="1:12" ht="12.75">
      <c r="A27" s="10" t="s">
        <v>34</v>
      </c>
      <c r="B27" s="11">
        <v>200</v>
      </c>
      <c r="C27" s="11">
        <v>81</v>
      </c>
      <c r="D27" s="9">
        <v>119</v>
      </c>
      <c r="E27" s="11">
        <v>0</v>
      </c>
      <c r="F27" s="11">
        <v>0</v>
      </c>
      <c r="G27" s="11">
        <v>0</v>
      </c>
      <c r="H27" s="9">
        <f t="shared" si="0"/>
        <v>200</v>
      </c>
      <c r="I27" s="9">
        <f t="shared" si="1"/>
        <v>81</v>
      </c>
      <c r="J27" s="9">
        <f t="shared" si="2"/>
        <v>119</v>
      </c>
      <c r="K27" s="3"/>
      <c r="L27" s="3"/>
    </row>
    <row r="28" spans="1:12" ht="12.75">
      <c r="A28" s="10" t="s">
        <v>35</v>
      </c>
      <c r="B28" s="11">
        <v>554</v>
      </c>
      <c r="C28" s="11">
        <v>191</v>
      </c>
      <c r="D28" s="9">
        <v>363</v>
      </c>
      <c r="E28" s="11">
        <v>0</v>
      </c>
      <c r="F28" s="11">
        <v>0</v>
      </c>
      <c r="G28" s="11">
        <v>0</v>
      </c>
      <c r="H28" s="9">
        <f t="shared" si="0"/>
        <v>554</v>
      </c>
      <c r="I28" s="9">
        <f t="shared" si="1"/>
        <v>191</v>
      </c>
      <c r="J28" s="9">
        <f t="shared" si="2"/>
        <v>363</v>
      </c>
      <c r="K28" s="3"/>
      <c r="L28" s="3"/>
    </row>
    <row r="29" spans="1:12" ht="12.75">
      <c r="A29" s="10" t="s">
        <v>36</v>
      </c>
      <c r="B29" s="11">
        <v>200</v>
      </c>
      <c r="C29" s="11">
        <v>88</v>
      </c>
      <c r="D29" s="9">
        <v>112</v>
      </c>
      <c r="E29" s="11">
        <v>0</v>
      </c>
      <c r="F29" s="11">
        <v>0</v>
      </c>
      <c r="G29" s="11">
        <v>0</v>
      </c>
      <c r="H29" s="9">
        <f t="shared" si="0"/>
        <v>200</v>
      </c>
      <c r="I29" s="9">
        <f t="shared" si="1"/>
        <v>88</v>
      </c>
      <c r="J29" s="9">
        <f t="shared" si="2"/>
        <v>112</v>
      </c>
      <c r="K29" s="3"/>
      <c r="L29" s="3"/>
    </row>
    <row r="30" spans="1:12" ht="12.75">
      <c r="A30" s="10" t="s">
        <v>37</v>
      </c>
      <c r="B30" s="11">
        <v>256</v>
      </c>
      <c r="C30" s="11">
        <v>151</v>
      </c>
      <c r="D30" s="9">
        <v>105</v>
      </c>
      <c r="E30" s="11">
        <v>0</v>
      </c>
      <c r="F30" s="11">
        <v>0</v>
      </c>
      <c r="G30" s="11">
        <v>0</v>
      </c>
      <c r="H30" s="9">
        <f t="shared" si="0"/>
        <v>256</v>
      </c>
      <c r="I30" s="9">
        <f t="shared" si="1"/>
        <v>151</v>
      </c>
      <c r="J30" s="9">
        <f t="shared" si="2"/>
        <v>105</v>
      </c>
      <c r="K30" s="3"/>
      <c r="L30" s="3"/>
    </row>
    <row r="31" spans="1:12" ht="12.75">
      <c r="A31" s="10" t="s">
        <v>38</v>
      </c>
      <c r="B31" s="11">
        <v>92</v>
      </c>
      <c r="C31" s="11">
        <v>35</v>
      </c>
      <c r="D31" s="9">
        <f>B31-C31</f>
        <v>57</v>
      </c>
      <c r="E31" s="11">
        <v>0</v>
      </c>
      <c r="F31" s="11">
        <v>0</v>
      </c>
      <c r="G31" s="11">
        <v>0</v>
      </c>
      <c r="H31" s="9">
        <f t="shared" si="0"/>
        <v>92</v>
      </c>
      <c r="I31" s="9">
        <f t="shared" si="1"/>
        <v>35</v>
      </c>
      <c r="J31" s="9">
        <f t="shared" si="2"/>
        <v>57</v>
      </c>
      <c r="K31" s="3"/>
      <c r="L31" s="3"/>
    </row>
    <row r="32" spans="1:12" ht="12.75">
      <c r="A32" s="10" t="s">
        <v>39</v>
      </c>
      <c r="B32" s="11">
        <v>550</v>
      </c>
      <c r="C32" s="11">
        <v>251</v>
      </c>
      <c r="D32" s="9">
        <v>299</v>
      </c>
      <c r="E32" s="11">
        <v>0</v>
      </c>
      <c r="F32" s="11">
        <v>0</v>
      </c>
      <c r="G32" s="11">
        <v>0</v>
      </c>
      <c r="H32" s="9">
        <f t="shared" si="0"/>
        <v>550</v>
      </c>
      <c r="I32" s="9">
        <f t="shared" si="1"/>
        <v>251</v>
      </c>
      <c r="J32" s="9">
        <f t="shared" si="2"/>
        <v>299</v>
      </c>
      <c r="K32" s="3"/>
      <c r="L32" s="3"/>
    </row>
    <row r="33" spans="1:12" ht="12.75">
      <c r="A33" s="43" t="s">
        <v>40</v>
      </c>
      <c r="B33" s="44">
        <v>19761</v>
      </c>
      <c r="C33" s="44">
        <v>4600</v>
      </c>
      <c r="D33" s="44">
        <v>15161</v>
      </c>
      <c r="E33" s="44">
        <v>0</v>
      </c>
      <c r="F33" s="44">
        <v>0</v>
      </c>
      <c r="G33" s="44">
        <v>0</v>
      </c>
      <c r="H33" s="44">
        <v>19761</v>
      </c>
      <c r="I33" s="44">
        <f t="shared" si="1"/>
        <v>4600</v>
      </c>
      <c r="J33" s="44">
        <f t="shared" si="2"/>
        <v>15161</v>
      </c>
      <c r="K33" s="3"/>
      <c r="L33" s="3"/>
    </row>
    <row r="34" spans="1:17" s="15" customFormat="1" ht="12.75">
      <c r="A34" s="15" t="s">
        <v>41</v>
      </c>
      <c r="B34" s="16">
        <v>2873</v>
      </c>
      <c r="C34" s="17">
        <v>1482</v>
      </c>
      <c r="D34" s="18">
        <v>1391</v>
      </c>
      <c r="E34" s="18"/>
      <c r="F34" s="18"/>
      <c r="G34" s="18"/>
      <c r="H34" s="18">
        <v>2873</v>
      </c>
      <c r="I34" s="18">
        <v>1482</v>
      </c>
      <c r="J34" s="19">
        <v>1391</v>
      </c>
      <c r="K34" s="20"/>
      <c r="L34" s="3"/>
      <c r="M34" s="3"/>
      <c r="N34" s="3"/>
      <c r="O34" s="3"/>
      <c r="P34" s="3"/>
      <c r="Q34" s="3"/>
    </row>
    <row r="35" spans="1:17" s="15" customFormat="1" ht="12.75">
      <c r="A35" s="10" t="s">
        <v>42</v>
      </c>
      <c r="B35" s="11">
        <v>186</v>
      </c>
      <c r="C35" s="11">
        <v>127</v>
      </c>
      <c r="D35" s="11">
        <v>59</v>
      </c>
      <c r="E35" s="11">
        <v>0</v>
      </c>
      <c r="F35" s="11">
        <v>0</v>
      </c>
      <c r="G35" s="11">
        <f>E35-F35</f>
        <v>0</v>
      </c>
      <c r="H35" s="11">
        <v>186</v>
      </c>
      <c r="I35" s="21">
        <v>127</v>
      </c>
      <c r="J35" s="11">
        <f aca="true" t="shared" si="4" ref="J35:J50">D35+G35</f>
        <v>59</v>
      </c>
      <c r="K35" s="3"/>
      <c r="L35" s="3"/>
      <c r="M35" s="3"/>
      <c r="N35" s="3"/>
      <c r="O35" s="3"/>
      <c r="P35" s="3"/>
      <c r="Q35" s="3"/>
    </row>
    <row r="36" spans="1:17" s="15" customFormat="1" ht="12.75">
      <c r="A36" s="10" t="s">
        <v>43</v>
      </c>
      <c r="B36" s="11">
        <v>1266764</v>
      </c>
      <c r="C36" s="11">
        <v>52267</v>
      </c>
      <c r="D36" s="11">
        <v>1214497</v>
      </c>
      <c r="E36" s="11">
        <v>0</v>
      </c>
      <c r="F36" s="11">
        <v>0</v>
      </c>
      <c r="G36" s="11">
        <v>0</v>
      </c>
      <c r="H36" s="11">
        <v>1266764</v>
      </c>
      <c r="I36" s="21">
        <v>52267</v>
      </c>
      <c r="J36" s="11">
        <v>1214497</v>
      </c>
      <c r="K36" s="3"/>
      <c r="L36" s="3"/>
      <c r="M36" s="3"/>
      <c r="N36" s="3"/>
      <c r="O36" s="3"/>
      <c r="P36" s="3"/>
      <c r="Q36" s="3"/>
    </row>
    <row r="37" spans="1:17" s="15" customFormat="1" ht="12.75">
      <c r="A37" s="10" t="s">
        <v>44</v>
      </c>
      <c r="B37" s="11">
        <v>16692</v>
      </c>
      <c r="C37" s="11">
        <v>667</v>
      </c>
      <c r="D37" s="11">
        <v>16025</v>
      </c>
      <c r="E37" s="11">
        <v>0</v>
      </c>
      <c r="F37" s="11">
        <v>0</v>
      </c>
      <c r="G37" s="11">
        <v>0</v>
      </c>
      <c r="H37" s="11">
        <v>16692</v>
      </c>
      <c r="I37" s="21">
        <v>667</v>
      </c>
      <c r="J37" s="11">
        <v>16025</v>
      </c>
      <c r="K37" s="3"/>
      <c r="L37" s="3"/>
      <c r="M37" s="3"/>
      <c r="N37" s="3"/>
      <c r="O37" s="3"/>
      <c r="P37" s="3"/>
      <c r="Q37" s="3"/>
    </row>
    <row r="38" spans="1:17" s="15" customFormat="1" ht="12.75">
      <c r="A38" s="10" t="s">
        <v>45</v>
      </c>
      <c r="B38" s="11">
        <v>0</v>
      </c>
      <c r="C38" s="11">
        <v>0</v>
      </c>
      <c r="D38" s="11">
        <v>0</v>
      </c>
      <c r="E38" s="11">
        <v>31499</v>
      </c>
      <c r="F38" s="11">
        <v>5987</v>
      </c>
      <c r="G38" s="11">
        <v>25512</v>
      </c>
      <c r="H38" s="11">
        <v>31499</v>
      </c>
      <c r="I38" s="21">
        <v>5987</v>
      </c>
      <c r="J38" s="11">
        <f t="shared" si="4"/>
        <v>25512</v>
      </c>
      <c r="K38" s="3"/>
      <c r="L38" s="3"/>
      <c r="M38" s="3"/>
      <c r="N38" s="3"/>
      <c r="O38" s="3"/>
      <c r="P38" s="3"/>
      <c r="Q38" s="3"/>
    </row>
    <row r="39" spans="1:17" s="15" customFormat="1" ht="12.75">
      <c r="A39" s="14" t="s">
        <v>46</v>
      </c>
      <c r="B39" s="22">
        <f>SUM(B10:B38)</f>
        <v>1385236</v>
      </c>
      <c r="C39" s="22">
        <f aca="true" t="shared" si="5" ref="C39:H39">SUM(C10:C38)</f>
        <v>81517</v>
      </c>
      <c r="D39" s="22">
        <v>1303719</v>
      </c>
      <c r="E39" s="22">
        <f t="shared" si="5"/>
        <v>31499</v>
      </c>
      <c r="F39" s="22">
        <f t="shared" si="5"/>
        <v>5987</v>
      </c>
      <c r="G39" s="22">
        <f t="shared" si="5"/>
        <v>25512</v>
      </c>
      <c r="H39" s="22">
        <f t="shared" si="5"/>
        <v>1416735</v>
      </c>
      <c r="I39" s="22">
        <f t="shared" si="5"/>
        <v>87504</v>
      </c>
      <c r="J39" s="22">
        <v>1329231</v>
      </c>
      <c r="K39" s="3"/>
      <c r="L39" s="3"/>
      <c r="M39" s="3"/>
      <c r="N39" s="3"/>
      <c r="O39" s="3"/>
      <c r="P39" s="3"/>
      <c r="Q39" s="3"/>
    </row>
    <row r="40" spans="1:17" s="15" customFormat="1" ht="12.75">
      <c r="A40" s="10"/>
      <c r="B40" s="11"/>
      <c r="C40" s="11"/>
      <c r="D40" s="11">
        <f>B40-C40</f>
        <v>0</v>
      </c>
      <c r="E40" s="11"/>
      <c r="F40" s="11"/>
      <c r="G40" s="11">
        <f>E40-F40</f>
        <v>0</v>
      </c>
      <c r="H40" s="11"/>
      <c r="I40" s="21"/>
      <c r="J40" s="11">
        <f t="shared" si="4"/>
        <v>0</v>
      </c>
      <c r="K40" s="3"/>
      <c r="L40" s="3"/>
      <c r="M40" s="3"/>
      <c r="N40" s="3"/>
      <c r="O40" s="3"/>
      <c r="P40" s="3"/>
      <c r="Q40" s="3"/>
    </row>
    <row r="41" spans="1:17" s="15" customFormat="1" ht="12.75">
      <c r="A41" s="14" t="s">
        <v>47</v>
      </c>
      <c r="B41" s="11"/>
      <c r="C41" s="11"/>
      <c r="D41" s="11">
        <f>B41-C41</f>
        <v>0</v>
      </c>
      <c r="E41" s="11"/>
      <c r="F41" s="11"/>
      <c r="G41" s="11">
        <f>E41-F41</f>
        <v>0</v>
      </c>
      <c r="H41" s="11"/>
      <c r="I41" s="21"/>
      <c r="J41" s="11">
        <f t="shared" si="4"/>
        <v>0</v>
      </c>
      <c r="K41" s="3"/>
      <c r="L41" s="3"/>
      <c r="M41" s="3"/>
      <c r="N41" s="3"/>
      <c r="O41" s="3"/>
      <c r="P41" s="3"/>
      <c r="Q41" s="3"/>
    </row>
    <row r="42" spans="1:17" s="15" customFormat="1" ht="12.75">
      <c r="A42" s="10" t="s">
        <v>48</v>
      </c>
      <c r="B42" s="11">
        <v>475382</v>
      </c>
      <c r="C42" s="11">
        <v>29837</v>
      </c>
      <c r="D42" s="11">
        <v>445545</v>
      </c>
      <c r="E42" s="11">
        <v>0</v>
      </c>
      <c r="F42" s="11">
        <v>0</v>
      </c>
      <c r="G42" s="11">
        <v>0</v>
      </c>
      <c r="H42" s="11">
        <v>475382</v>
      </c>
      <c r="I42" s="21">
        <v>29837</v>
      </c>
      <c r="J42" s="11">
        <v>445545</v>
      </c>
      <c r="K42" s="3"/>
      <c r="L42" s="3"/>
      <c r="M42" s="3"/>
      <c r="N42" s="3"/>
      <c r="O42" s="3"/>
      <c r="P42" s="3"/>
      <c r="Q42" s="3"/>
    </row>
    <row r="43" spans="1:17" s="15" customFormat="1" ht="12.75">
      <c r="A43" s="10" t="s">
        <v>49</v>
      </c>
      <c r="B43" s="11">
        <v>42839</v>
      </c>
      <c r="C43" s="11">
        <v>7492</v>
      </c>
      <c r="D43" s="11">
        <v>35347</v>
      </c>
      <c r="E43" s="11">
        <v>0</v>
      </c>
      <c r="F43" s="11">
        <v>0</v>
      </c>
      <c r="G43" s="11">
        <v>0</v>
      </c>
      <c r="H43" s="11">
        <v>42839</v>
      </c>
      <c r="I43" s="21">
        <v>7492</v>
      </c>
      <c r="J43" s="11">
        <v>35347</v>
      </c>
      <c r="K43" s="3"/>
      <c r="L43" s="3"/>
      <c r="M43" s="3"/>
      <c r="N43" s="3"/>
      <c r="O43" s="3"/>
      <c r="P43" s="3"/>
      <c r="Q43" s="3"/>
    </row>
    <row r="44" spans="1:17" s="15" customFormat="1" ht="12.75">
      <c r="A44" s="14" t="s">
        <v>50</v>
      </c>
      <c r="B44" s="22">
        <f>SUM(B42:B43)</f>
        <v>518221</v>
      </c>
      <c r="C44" s="22">
        <f aca="true" t="shared" si="6" ref="C44:J44">SUM(C42:C43)</f>
        <v>37329</v>
      </c>
      <c r="D44" s="22">
        <f t="shared" si="6"/>
        <v>480892</v>
      </c>
      <c r="E44" s="22">
        <f t="shared" si="6"/>
        <v>0</v>
      </c>
      <c r="F44" s="22">
        <f t="shared" si="6"/>
        <v>0</v>
      </c>
      <c r="G44" s="22">
        <f t="shared" si="6"/>
        <v>0</v>
      </c>
      <c r="H44" s="22">
        <f t="shared" si="6"/>
        <v>518221</v>
      </c>
      <c r="I44" s="22">
        <f t="shared" si="6"/>
        <v>37329</v>
      </c>
      <c r="J44" s="22">
        <f t="shared" si="6"/>
        <v>480892</v>
      </c>
      <c r="K44" s="22"/>
      <c r="L44" s="3"/>
      <c r="M44" s="3"/>
      <c r="N44" s="3"/>
      <c r="O44" s="3"/>
      <c r="P44" s="3"/>
      <c r="Q44" s="3"/>
    </row>
    <row r="45" spans="1:17" s="15" customFormat="1" ht="12.75">
      <c r="A45" s="10" t="s">
        <v>51</v>
      </c>
      <c r="B45" s="11">
        <v>176</v>
      </c>
      <c r="C45" s="11">
        <v>176</v>
      </c>
      <c r="D45" s="11">
        <v>0</v>
      </c>
      <c r="E45" s="11">
        <v>0</v>
      </c>
      <c r="F45" s="11">
        <v>0</v>
      </c>
      <c r="G45" s="11">
        <v>0</v>
      </c>
      <c r="H45" s="11">
        <v>176</v>
      </c>
      <c r="I45" s="21">
        <v>176</v>
      </c>
      <c r="J45" s="11">
        <f t="shared" si="4"/>
        <v>0</v>
      </c>
      <c r="K45" s="3"/>
      <c r="L45" s="3"/>
      <c r="M45" s="3"/>
      <c r="N45" s="3"/>
      <c r="O45" s="3"/>
      <c r="P45" s="3"/>
      <c r="Q45" s="3"/>
    </row>
    <row r="46" spans="1:17" s="15" customFormat="1" ht="12.75">
      <c r="A46" s="12" t="s">
        <v>52</v>
      </c>
      <c r="B46" s="13">
        <f>SUM(B44:B45)</f>
        <v>518397</v>
      </c>
      <c r="C46" s="13">
        <f aca="true" t="shared" si="7" ref="C46:J46">SUM(C44:C45)</f>
        <v>37505</v>
      </c>
      <c r="D46" s="13">
        <f t="shared" si="7"/>
        <v>480892</v>
      </c>
      <c r="E46" s="13">
        <f t="shared" si="7"/>
        <v>0</v>
      </c>
      <c r="F46" s="13">
        <f t="shared" si="7"/>
        <v>0</v>
      </c>
      <c r="G46" s="13">
        <f t="shared" si="7"/>
        <v>0</v>
      </c>
      <c r="H46" s="13">
        <f t="shared" si="7"/>
        <v>518397</v>
      </c>
      <c r="I46" s="13">
        <f t="shared" si="7"/>
        <v>37505</v>
      </c>
      <c r="J46" s="13">
        <f t="shared" si="7"/>
        <v>480892</v>
      </c>
      <c r="K46" s="3"/>
      <c r="L46" s="3"/>
      <c r="M46" s="3"/>
      <c r="N46" s="3"/>
      <c r="O46" s="3"/>
      <c r="P46" s="3"/>
      <c r="Q46" s="3"/>
    </row>
    <row r="47" spans="1:17" s="15" customFormat="1" ht="12.75">
      <c r="A47" s="10" t="s">
        <v>53</v>
      </c>
      <c r="B47" s="11">
        <v>279554</v>
      </c>
      <c r="C47" s="11">
        <v>0</v>
      </c>
      <c r="D47" s="11">
        <v>279554</v>
      </c>
      <c r="E47" s="11">
        <v>0</v>
      </c>
      <c r="F47" s="11">
        <v>0</v>
      </c>
      <c r="G47" s="11">
        <v>0</v>
      </c>
      <c r="H47" s="11">
        <v>279554</v>
      </c>
      <c r="I47" s="21">
        <v>0</v>
      </c>
      <c r="J47" s="11">
        <v>279554</v>
      </c>
      <c r="K47" s="3"/>
      <c r="L47" s="3"/>
      <c r="M47" s="3"/>
      <c r="N47" s="3"/>
      <c r="O47" s="3"/>
      <c r="P47" s="3"/>
      <c r="Q47" s="3"/>
    </row>
    <row r="48" spans="1:17" s="15" customFormat="1" ht="12.75">
      <c r="A48" s="10" t="s">
        <v>54</v>
      </c>
      <c r="B48" s="11">
        <v>26758</v>
      </c>
      <c r="C48" s="11">
        <v>0</v>
      </c>
      <c r="D48" s="11">
        <v>26758</v>
      </c>
      <c r="E48" s="11">
        <v>0</v>
      </c>
      <c r="F48" s="11">
        <v>0</v>
      </c>
      <c r="G48" s="11">
        <f>E48-F48</f>
        <v>0</v>
      </c>
      <c r="H48" s="11">
        <v>26758</v>
      </c>
      <c r="I48" s="21">
        <v>0</v>
      </c>
      <c r="J48" s="11">
        <f t="shared" si="4"/>
        <v>26758</v>
      </c>
      <c r="K48" s="3"/>
      <c r="L48" s="3"/>
      <c r="M48" s="3"/>
      <c r="N48" s="3"/>
      <c r="O48" s="3"/>
      <c r="P48" s="3"/>
      <c r="Q48" s="3"/>
    </row>
    <row r="49" spans="1:17" s="15" customFormat="1" ht="12.75">
      <c r="A49" s="12" t="s">
        <v>55</v>
      </c>
      <c r="B49" s="13">
        <f>B39+B46+B47+B48</f>
        <v>2209945</v>
      </c>
      <c r="C49" s="13">
        <f aca="true" t="shared" si="8" ref="C49:J49">C39+C46+C47+C48</f>
        <v>119022</v>
      </c>
      <c r="D49" s="13">
        <f t="shared" si="8"/>
        <v>2090923</v>
      </c>
      <c r="E49" s="13">
        <f t="shared" si="8"/>
        <v>31499</v>
      </c>
      <c r="F49" s="13">
        <f t="shared" si="8"/>
        <v>5987</v>
      </c>
      <c r="G49" s="13">
        <f t="shared" si="8"/>
        <v>25512</v>
      </c>
      <c r="H49" s="13">
        <f t="shared" si="8"/>
        <v>2241444</v>
      </c>
      <c r="I49" s="13">
        <f t="shared" si="8"/>
        <v>125009</v>
      </c>
      <c r="J49" s="13">
        <f t="shared" si="8"/>
        <v>2116435</v>
      </c>
      <c r="K49" s="3"/>
      <c r="L49" s="3"/>
      <c r="M49" s="3"/>
      <c r="N49" s="3"/>
      <c r="O49" s="3"/>
      <c r="P49" s="3"/>
      <c r="Q49" s="3"/>
    </row>
    <row r="50" spans="1:17" s="15" customFormat="1" ht="12.75">
      <c r="A50" s="10"/>
      <c r="B50" s="11"/>
      <c r="C50" s="11"/>
      <c r="D50" s="11">
        <f>B50-C50</f>
        <v>0</v>
      </c>
      <c r="E50" s="11"/>
      <c r="F50" s="11"/>
      <c r="G50" s="11">
        <f>E50-F50</f>
        <v>0</v>
      </c>
      <c r="H50" s="11"/>
      <c r="I50" s="21"/>
      <c r="J50" s="11">
        <f t="shared" si="4"/>
        <v>0</v>
      </c>
      <c r="K50" s="3"/>
      <c r="L50" s="3"/>
      <c r="M50" s="3"/>
      <c r="N50" s="3"/>
      <c r="O50" s="3"/>
      <c r="P50" s="3"/>
      <c r="Q50" s="3"/>
    </row>
    <row r="51" spans="1:17" s="24" customFormat="1" ht="12.75">
      <c r="A51" s="14" t="s">
        <v>56</v>
      </c>
      <c r="B51" s="22">
        <v>2825</v>
      </c>
      <c r="C51" s="22">
        <v>0</v>
      </c>
      <c r="D51" s="22">
        <f>B51-C51</f>
        <v>2825</v>
      </c>
      <c r="E51" s="22">
        <v>0</v>
      </c>
      <c r="F51" s="22">
        <v>0</v>
      </c>
      <c r="G51" s="22">
        <f>E51-F51</f>
        <v>0</v>
      </c>
      <c r="H51" s="22">
        <v>2825</v>
      </c>
      <c r="I51" s="23">
        <v>0</v>
      </c>
      <c r="J51" s="22">
        <f t="shared" si="4"/>
        <v>2825</v>
      </c>
      <c r="K51" s="1"/>
      <c r="L51" s="1"/>
      <c r="M51" s="1"/>
      <c r="N51" s="1"/>
      <c r="O51" s="1"/>
      <c r="P51" s="1"/>
      <c r="Q51" s="1"/>
    </row>
    <row r="52" spans="1:17" s="15" customFormat="1" ht="12.75">
      <c r="A52" s="10" t="s">
        <v>57</v>
      </c>
      <c r="B52" s="11">
        <v>5636</v>
      </c>
      <c r="C52" s="11">
        <v>3578</v>
      </c>
      <c r="D52" s="11">
        <v>2058</v>
      </c>
      <c r="E52" s="11">
        <v>6096</v>
      </c>
      <c r="F52" s="11">
        <v>2689</v>
      </c>
      <c r="G52" s="11">
        <v>3407</v>
      </c>
      <c r="H52" s="11">
        <v>11732</v>
      </c>
      <c r="I52" s="21">
        <v>6267</v>
      </c>
      <c r="J52" s="11">
        <v>5465</v>
      </c>
      <c r="K52" s="3"/>
      <c r="L52" s="3"/>
      <c r="M52" s="3"/>
      <c r="N52" s="3"/>
      <c r="O52" s="3"/>
      <c r="P52" s="3"/>
      <c r="Q52" s="3"/>
    </row>
    <row r="53" spans="1:17" s="15" customFormat="1" ht="12.75">
      <c r="A53" s="10" t="s">
        <v>58</v>
      </c>
      <c r="B53" s="11">
        <v>6094</v>
      </c>
      <c r="C53" s="11">
        <v>6094</v>
      </c>
      <c r="D53" s="11">
        <v>0</v>
      </c>
      <c r="E53" s="11">
        <v>3745</v>
      </c>
      <c r="F53" s="11">
        <v>3745</v>
      </c>
      <c r="G53" s="11">
        <v>0</v>
      </c>
      <c r="H53" s="11">
        <v>9839</v>
      </c>
      <c r="I53" s="21">
        <v>9839</v>
      </c>
      <c r="J53" s="11">
        <v>0</v>
      </c>
      <c r="K53" s="3"/>
      <c r="L53" s="3"/>
      <c r="M53" s="3"/>
      <c r="N53" s="3"/>
      <c r="O53" s="3"/>
      <c r="P53" s="3"/>
      <c r="Q53" s="3"/>
    </row>
    <row r="54" spans="1:17" s="15" customFormat="1" ht="12.75">
      <c r="A54" s="14" t="s">
        <v>59</v>
      </c>
      <c r="B54" s="22">
        <f>SUM(B52:B53)</f>
        <v>11730</v>
      </c>
      <c r="C54" s="22">
        <f aca="true" t="shared" si="9" ref="C54:J54">SUM(C52:C53)</f>
        <v>9672</v>
      </c>
      <c r="D54" s="22">
        <f t="shared" si="9"/>
        <v>2058</v>
      </c>
      <c r="E54" s="22">
        <f t="shared" si="9"/>
        <v>9841</v>
      </c>
      <c r="F54" s="22">
        <f t="shared" si="9"/>
        <v>6434</v>
      </c>
      <c r="G54" s="22">
        <f t="shared" si="9"/>
        <v>3407</v>
      </c>
      <c r="H54" s="22">
        <f t="shared" si="9"/>
        <v>21571</v>
      </c>
      <c r="I54" s="22">
        <f t="shared" si="9"/>
        <v>16106</v>
      </c>
      <c r="J54" s="22">
        <f t="shared" si="9"/>
        <v>5465</v>
      </c>
      <c r="K54" s="3"/>
      <c r="L54" s="3"/>
      <c r="M54" s="3"/>
      <c r="N54" s="3"/>
      <c r="O54" s="3"/>
      <c r="P54" s="3"/>
      <c r="Q54" s="3"/>
    </row>
    <row r="55" spans="1:17" s="15" customFormat="1" ht="12.75">
      <c r="A55" s="10"/>
      <c r="B55" s="11"/>
      <c r="C55" s="11"/>
      <c r="D55" s="11">
        <f>B55-C55</f>
        <v>0</v>
      </c>
      <c r="E55" s="11"/>
      <c r="F55" s="11"/>
      <c r="G55" s="11">
        <f>E55-F55</f>
        <v>0</v>
      </c>
      <c r="H55" s="11"/>
      <c r="I55" s="21"/>
      <c r="J55" s="11">
        <f t="shared" si="4"/>
        <v>0</v>
      </c>
      <c r="K55" s="3"/>
      <c r="L55" s="3"/>
      <c r="M55" s="3"/>
      <c r="N55" s="3"/>
      <c r="O55" s="3"/>
      <c r="P55" s="3"/>
      <c r="Q55" s="3"/>
    </row>
    <row r="56" spans="1:17" s="15" customFormat="1" ht="12.75">
      <c r="A56" s="10" t="s">
        <v>60</v>
      </c>
      <c r="B56" s="11">
        <v>26598</v>
      </c>
      <c r="C56" s="11">
        <v>11564</v>
      </c>
      <c r="D56" s="11">
        <v>15034</v>
      </c>
      <c r="E56" s="11">
        <v>1726</v>
      </c>
      <c r="F56" s="11">
        <v>606</v>
      </c>
      <c r="G56" s="11">
        <v>1120</v>
      </c>
      <c r="H56" s="11">
        <v>28324</v>
      </c>
      <c r="I56" s="21">
        <v>12170</v>
      </c>
      <c r="J56" s="11">
        <v>16154</v>
      </c>
      <c r="K56" s="3"/>
      <c r="L56" s="3"/>
      <c r="M56" s="3"/>
      <c r="N56" s="3"/>
      <c r="O56" s="3"/>
      <c r="P56" s="3"/>
      <c r="Q56" s="3"/>
    </row>
    <row r="57" spans="1:17" s="15" customFormat="1" ht="12.75">
      <c r="A57" s="10" t="s">
        <v>61</v>
      </c>
      <c r="B57" s="11">
        <v>9669</v>
      </c>
      <c r="C57" s="11">
        <v>9669</v>
      </c>
      <c r="D57" s="11">
        <v>0</v>
      </c>
      <c r="E57" s="11">
        <v>2570</v>
      </c>
      <c r="F57" s="11">
        <v>2570</v>
      </c>
      <c r="G57" s="11">
        <v>0</v>
      </c>
      <c r="H57" s="11">
        <v>12239</v>
      </c>
      <c r="I57" s="21">
        <v>12239</v>
      </c>
      <c r="J57" s="11">
        <f t="shared" si="4"/>
        <v>0</v>
      </c>
      <c r="K57" s="3"/>
      <c r="L57" s="3"/>
      <c r="M57" s="3"/>
      <c r="N57" s="3"/>
      <c r="O57" s="3"/>
      <c r="P57" s="3"/>
      <c r="Q57" s="3"/>
    </row>
    <row r="58" spans="1:17" s="15" customFormat="1" ht="12.75">
      <c r="A58" s="14" t="s">
        <v>62</v>
      </c>
      <c r="B58" s="22">
        <f>SUM(B56:B57)</f>
        <v>36267</v>
      </c>
      <c r="C58" s="22">
        <f aca="true" t="shared" si="10" ref="C58:J58">SUM(C56:C57)</f>
        <v>21233</v>
      </c>
      <c r="D58" s="22">
        <f t="shared" si="10"/>
        <v>15034</v>
      </c>
      <c r="E58" s="22">
        <f t="shared" si="10"/>
        <v>4296</v>
      </c>
      <c r="F58" s="22">
        <f t="shared" si="10"/>
        <v>3176</v>
      </c>
      <c r="G58" s="22">
        <f t="shared" si="10"/>
        <v>1120</v>
      </c>
      <c r="H58" s="22">
        <f t="shared" si="10"/>
        <v>40563</v>
      </c>
      <c r="I58" s="22">
        <f t="shared" si="10"/>
        <v>24409</v>
      </c>
      <c r="J58" s="22">
        <f t="shared" si="10"/>
        <v>16154</v>
      </c>
      <c r="K58" s="3"/>
      <c r="L58" s="3"/>
      <c r="M58" s="3"/>
      <c r="N58" s="3"/>
      <c r="O58" s="3"/>
      <c r="P58" s="3"/>
      <c r="Q58" s="3"/>
    </row>
    <row r="59" spans="1:17" s="15" customFormat="1" ht="12.75">
      <c r="A59" s="10"/>
      <c r="B59" s="11"/>
      <c r="C59" s="11"/>
      <c r="D59" s="11">
        <f>B59-C59</f>
        <v>0</v>
      </c>
      <c r="E59" s="11"/>
      <c r="F59" s="11"/>
      <c r="G59" s="11">
        <f>E59-F59</f>
        <v>0</v>
      </c>
      <c r="H59" s="11"/>
      <c r="I59" s="21"/>
      <c r="J59" s="11">
        <f t="shared" si="4"/>
        <v>0</v>
      </c>
      <c r="K59" s="3"/>
      <c r="L59" s="3"/>
      <c r="M59" s="3"/>
      <c r="N59" s="3"/>
      <c r="O59" s="3"/>
      <c r="P59" s="3"/>
      <c r="Q59" s="3"/>
    </row>
    <row r="60" spans="1:17" s="15" customFormat="1" ht="12.75">
      <c r="A60" s="10" t="s">
        <v>63</v>
      </c>
      <c r="B60" s="11">
        <v>650</v>
      </c>
      <c r="C60" s="11">
        <v>0</v>
      </c>
      <c r="D60" s="11">
        <v>650</v>
      </c>
      <c r="E60" s="11">
        <v>0</v>
      </c>
      <c r="F60" s="11">
        <v>0</v>
      </c>
      <c r="G60" s="11">
        <v>0</v>
      </c>
      <c r="H60" s="11">
        <v>650</v>
      </c>
      <c r="I60" s="21">
        <v>0</v>
      </c>
      <c r="J60" s="11">
        <f t="shared" si="4"/>
        <v>650</v>
      </c>
      <c r="K60" s="3"/>
      <c r="L60" s="3"/>
      <c r="M60" s="3"/>
      <c r="N60" s="3"/>
      <c r="O60" s="3"/>
      <c r="P60" s="3"/>
      <c r="Q60" s="3"/>
    </row>
    <row r="61" spans="1:17" s="15" customFormat="1" ht="12.75">
      <c r="A61" s="12" t="s">
        <v>64</v>
      </c>
      <c r="B61" s="13">
        <v>48647</v>
      </c>
      <c r="C61" s="13">
        <v>30905</v>
      </c>
      <c r="D61" s="13">
        <v>17742</v>
      </c>
      <c r="E61" s="13">
        <f>E51+E54+E58</f>
        <v>14137</v>
      </c>
      <c r="F61" s="13">
        <f>F51+F54+F58</f>
        <v>9610</v>
      </c>
      <c r="G61" s="13">
        <f>G51+G54+G58</f>
        <v>4527</v>
      </c>
      <c r="H61" s="13">
        <v>62784</v>
      </c>
      <c r="I61" s="13">
        <f>I51+I54+I58</f>
        <v>40515</v>
      </c>
      <c r="J61" s="13">
        <v>22269</v>
      </c>
      <c r="K61" s="3"/>
      <c r="L61" s="3"/>
      <c r="M61" s="3"/>
      <c r="N61" s="3"/>
      <c r="O61" s="3"/>
      <c r="P61" s="3"/>
      <c r="Q61" s="3"/>
    </row>
    <row r="62" spans="1:17" s="15" customFormat="1" ht="12.75">
      <c r="A62" s="10"/>
      <c r="B62" s="11"/>
      <c r="C62" s="11"/>
      <c r="D62" s="11">
        <f>B62-C62</f>
        <v>0</v>
      </c>
      <c r="E62" s="11"/>
      <c r="F62" s="11"/>
      <c r="G62" s="11">
        <f>E62-F62</f>
        <v>0</v>
      </c>
      <c r="H62" s="11"/>
      <c r="I62" s="21"/>
      <c r="J62" s="11">
        <f t="shared" si="4"/>
        <v>0</v>
      </c>
      <c r="K62" s="3"/>
      <c r="L62" s="3"/>
      <c r="M62" s="3"/>
      <c r="N62" s="3"/>
      <c r="O62" s="3"/>
      <c r="P62" s="3"/>
      <c r="Q62" s="3"/>
    </row>
    <row r="63" spans="1:17" s="15" customFormat="1" ht="12.75">
      <c r="A63" s="10" t="s">
        <v>65</v>
      </c>
      <c r="B63" s="11">
        <v>6687</v>
      </c>
      <c r="C63" s="11">
        <v>5755</v>
      </c>
      <c r="D63" s="11">
        <v>932</v>
      </c>
      <c r="E63" s="11">
        <v>0</v>
      </c>
      <c r="F63" s="11">
        <v>0</v>
      </c>
      <c r="G63" s="11">
        <v>0</v>
      </c>
      <c r="H63" s="11">
        <v>6687</v>
      </c>
      <c r="I63" s="21">
        <v>5755</v>
      </c>
      <c r="J63" s="11">
        <f t="shared" si="4"/>
        <v>932</v>
      </c>
      <c r="K63" s="3"/>
      <c r="L63" s="3"/>
      <c r="M63" s="3"/>
      <c r="N63" s="3"/>
      <c r="O63" s="3"/>
      <c r="P63" s="3"/>
      <c r="Q63" s="3"/>
    </row>
    <row r="64" spans="1:17" s="15" customFormat="1" ht="12.75">
      <c r="A64" s="10" t="s">
        <v>66</v>
      </c>
      <c r="B64" s="11">
        <v>5712</v>
      </c>
      <c r="C64" s="11">
        <v>5712</v>
      </c>
      <c r="D64" s="11">
        <f>B64-C64</f>
        <v>0</v>
      </c>
      <c r="E64" s="11">
        <v>0</v>
      </c>
      <c r="F64" s="11">
        <v>0</v>
      </c>
      <c r="G64" s="11"/>
      <c r="H64" s="11">
        <v>5712</v>
      </c>
      <c r="I64" s="21">
        <v>5712</v>
      </c>
      <c r="J64" s="11">
        <f t="shared" si="4"/>
        <v>0</v>
      </c>
      <c r="K64" s="3"/>
      <c r="L64" s="3"/>
      <c r="M64" s="3"/>
      <c r="N64" s="3"/>
      <c r="O64" s="3"/>
      <c r="P64" s="3"/>
      <c r="Q64" s="3"/>
    </row>
    <row r="65" spans="1:17" s="15" customFormat="1" ht="12.75">
      <c r="A65" s="14" t="s">
        <v>67</v>
      </c>
      <c r="B65" s="22">
        <v>12399</v>
      </c>
      <c r="C65" s="22">
        <v>11467</v>
      </c>
      <c r="D65" s="22">
        <v>932</v>
      </c>
      <c r="E65" s="22">
        <v>0</v>
      </c>
      <c r="F65" s="22">
        <v>0</v>
      </c>
      <c r="G65" s="22">
        <v>0</v>
      </c>
      <c r="H65" s="22">
        <v>12399</v>
      </c>
      <c r="I65" s="23">
        <v>11467</v>
      </c>
      <c r="J65" s="22">
        <v>932</v>
      </c>
      <c r="K65" s="3"/>
      <c r="L65" s="3"/>
      <c r="M65" s="3"/>
      <c r="N65" s="3"/>
      <c r="O65" s="3"/>
      <c r="P65" s="3"/>
      <c r="Q65" s="3"/>
    </row>
    <row r="66" spans="1:17" s="15" customFormat="1" ht="12.75">
      <c r="A66" s="10"/>
      <c r="B66" s="11"/>
      <c r="C66" s="11"/>
      <c r="D66" s="11">
        <f>B66-C66</f>
        <v>0</v>
      </c>
      <c r="E66" s="11"/>
      <c r="F66" s="11"/>
      <c r="G66" s="11">
        <f>E66-F66</f>
        <v>0</v>
      </c>
      <c r="H66" s="11"/>
      <c r="I66" s="21"/>
      <c r="J66" s="11">
        <f t="shared" si="4"/>
        <v>0</v>
      </c>
      <c r="K66" s="3"/>
      <c r="L66" s="3"/>
      <c r="M66" s="3"/>
      <c r="N66" s="3"/>
      <c r="O66" s="3"/>
      <c r="P66" s="3"/>
      <c r="Q66" s="3"/>
    </row>
    <row r="67" spans="1:17" s="15" customFormat="1" ht="13.5" thickBot="1">
      <c r="A67" s="31" t="s">
        <v>68</v>
      </c>
      <c r="B67" s="32">
        <v>2273816</v>
      </c>
      <c r="C67" s="32">
        <v>161394</v>
      </c>
      <c r="D67" s="32">
        <v>2112422</v>
      </c>
      <c r="E67" s="32">
        <v>45636</v>
      </c>
      <c r="F67" s="32">
        <v>15597</v>
      </c>
      <c r="G67" s="32">
        <v>30039</v>
      </c>
      <c r="H67" s="32">
        <v>2319452</v>
      </c>
      <c r="I67" s="6">
        <v>176991</v>
      </c>
      <c r="J67" s="32">
        <v>2142461</v>
      </c>
      <c r="K67" s="3"/>
      <c r="L67" s="3"/>
      <c r="M67" s="3"/>
      <c r="N67" s="3"/>
      <c r="O67" s="3"/>
      <c r="P67" s="3"/>
      <c r="Q67" s="3"/>
    </row>
    <row r="68" spans="1:17" s="15" customFormat="1" ht="12.75">
      <c r="A68" s="41"/>
      <c r="B68" s="42"/>
      <c r="C68" s="42"/>
      <c r="D68" s="42"/>
      <c r="E68" s="42"/>
      <c r="F68" s="42"/>
      <c r="G68" s="42"/>
      <c r="H68" s="42"/>
      <c r="I68" s="42"/>
      <c r="J68" s="42"/>
      <c r="K68" s="40"/>
      <c r="L68" s="3"/>
      <c r="M68" s="3"/>
      <c r="N68" s="3"/>
      <c r="O68" s="3"/>
      <c r="P68" s="3"/>
      <c r="Q68" s="3"/>
    </row>
    <row r="69" spans="1:17" s="15" customFormat="1" ht="12.75">
      <c r="A69" s="10" t="s">
        <v>69</v>
      </c>
      <c r="B69" s="9">
        <v>15060</v>
      </c>
      <c r="C69" s="9">
        <v>0</v>
      </c>
      <c r="D69" s="9">
        <v>15060</v>
      </c>
      <c r="E69" s="9">
        <v>0</v>
      </c>
      <c r="F69" s="9">
        <v>0</v>
      </c>
      <c r="G69" s="9">
        <v>0</v>
      </c>
      <c r="H69" s="9">
        <v>15060</v>
      </c>
      <c r="I69" s="9">
        <v>0</v>
      </c>
      <c r="J69" s="9">
        <v>15060</v>
      </c>
      <c r="K69" s="3"/>
      <c r="L69" s="3"/>
      <c r="M69" s="3"/>
      <c r="N69" s="3"/>
      <c r="O69" s="3"/>
      <c r="P69" s="3"/>
      <c r="Q69" s="3"/>
    </row>
    <row r="70" spans="1:17" s="10" customFormat="1" ht="10.5">
      <c r="A70" s="12" t="s">
        <v>70</v>
      </c>
      <c r="B70" s="13">
        <v>15060</v>
      </c>
      <c r="C70" s="13">
        <v>0</v>
      </c>
      <c r="D70" s="13">
        <v>15060</v>
      </c>
      <c r="E70" s="13">
        <v>0</v>
      </c>
      <c r="F70" s="13">
        <v>0</v>
      </c>
      <c r="G70" s="13">
        <v>0</v>
      </c>
      <c r="H70" s="13">
        <v>15060</v>
      </c>
      <c r="I70" s="13">
        <v>0</v>
      </c>
      <c r="J70" s="13">
        <v>15060</v>
      </c>
      <c r="K70" s="2"/>
      <c r="L70" s="2"/>
      <c r="M70" s="2"/>
      <c r="N70" s="2"/>
      <c r="O70" s="2"/>
      <c r="P70" s="2"/>
      <c r="Q70" s="2"/>
    </row>
    <row r="71" spans="2:17" s="10" customFormat="1" ht="10.5">
      <c r="B71" s="11"/>
      <c r="C71" s="11"/>
      <c r="D71" s="11"/>
      <c r="E71" s="11"/>
      <c r="F71" s="11"/>
      <c r="G71" s="11"/>
      <c r="H71" s="11"/>
      <c r="I71" s="11"/>
      <c r="J71" s="11"/>
      <c r="K71" s="2"/>
      <c r="L71" s="2"/>
      <c r="M71" s="2"/>
      <c r="N71" s="2"/>
      <c r="O71" s="2"/>
      <c r="P71" s="2"/>
      <c r="Q71" s="2"/>
    </row>
    <row r="72" spans="1:17" s="10" customFormat="1" ht="10.5">
      <c r="A72" s="10" t="s">
        <v>71</v>
      </c>
      <c r="B72" s="11">
        <v>7519</v>
      </c>
      <c r="C72" s="11">
        <v>0</v>
      </c>
      <c r="D72" s="11">
        <v>7519</v>
      </c>
      <c r="E72" s="11">
        <v>0</v>
      </c>
      <c r="F72" s="11">
        <v>0</v>
      </c>
      <c r="G72" s="11">
        <v>0</v>
      </c>
      <c r="H72" s="11">
        <v>7519</v>
      </c>
      <c r="I72" s="11">
        <v>0</v>
      </c>
      <c r="J72" s="11">
        <v>7519</v>
      </c>
      <c r="K72" s="2"/>
      <c r="L72" s="2"/>
      <c r="M72" s="2"/>
      <c r="N72" s="2"/>
      <c r="O72" s="2"/>
      <c r="P72" s="2"/>
      <c r="Q72" s="2"/>
    </row>
    <row r="73" spans="1:17" s="10" customFormat="1" ht="10.5">
      <c r="A73" s="12" t="s">
        <v>72</v>
      </c>
      <c r="B73" s="13">
        <v>22579</v>
      </c>
      <c r="C73" s="13">
        <v>0</v>
      </c>
      <c r="D73" s="13">
        <v>22579</v>
      </c>
      <c r="E73" s="13">
        <v>0</v>
      </c>
      <c r="F73" s="13">
        <v>0</v>
      </c>
      <c r="G73" s="13">
        <v>0</v>
      </c>
      <c r="H73" s="13">
        <v>22579</v>
      </c>
      <c r="I73" s="13">
        <v>0</v>
      </c>
      <c r="J73" s="13">
        <v>22579</v>
      </c>
      <c r="K73" s="2"/>
      <c r="L73" s="2"/>
      <c r="M73" s="2"/>
      <c r="N73" s="2"/>
      <c r="O73" s="2"/>
      <c r="P73" s="2"/>
      <c r="Q73" s="2"/>
    </row>
    <row r="74" spans="2:17" s="10" customFormat="1" ht="10.5">
      <c r="B74" s="11"/>
      <c r="C74" s="11"/>
      <c r="D74" s="11"/>
      <c r="E74" s="11"/>
      <c r="F74" s="11"/>
      <c r="G74" s="11"/>
      <c r="H74" s="11"/>
      <c r="I74" s="11"/>
      <c r="J74" s="11"/>
      <c r="K74" s="2"/>
      <c r="L74" s="2"/>
      <c r="M74" s="2"/>
      <c r="N74" s="2"/>
      <c r="O74" s="2"/>
      <c r="P74" s="2"/>
      <c r="Q74" s="2"/>
    </row>
    <row r="75" spans="1:17" s="10" customFormat="1" ht="10.5">
      <c r="A75" s="10" t="s">
        <v>73</v>
      </c>
      <c r="B75" s="11"/>
      <c r="C75" s="11"/>
      <c r="D75" s="11"/>
      <c r="E75" s="11"/>
      <c r="F75" s="11"/>
      <c r="G75" s="11"/>
      <c r="H75" s="11"/>
      <c r="I75" s="11"/>
      <c r="J75" s="11"/>
      <c r="K75" s="2"/>
      <c r="L75" s="2"/>
      <c r="M75" s="2"/>
      <c r="N75" s="2"/>
      <c r="O75" s="2"/>
      <c r="P75" s="2"/>
      <c r="Q75" s="2"/>
    </row>
    <row r="76" spans="1:17" s="10" customFormat="1" ht="10.5">
      <c r="A76" s="10" t="s">
        <v>74</v>
      </c>
      <c r="B76" s="11">
        <v>660621</v>
      </c>
      <c r="C76" s="11">
        <v>55082</v>
      </c>
      <c r="D76" s="11">
        <v>605539</v>
      </c>
      <c r="E76" s="11">
        <v>0</v>
      </c>
      <c r="F76" s="11">
        <v>0</v>
      </c>
      <c r="G76" s="11">
        <v>0</v>
      </c>
      <c r="H76" s="11">
        <v>660621</v>
      </c>
      <c r="I76" s="11">
        <v>55082</v>
      </c>
      <c r="J76" s="11">
        <v>605539</v>
      </c>
      <c r="K76" s="2"/>
      <c r="L76" s="2"/>
      <c r="M76" s="2"/>
      <c r="N76" s="2"/>
      <c r="O76" s="2"/>
      <c r="P76" s="2"/>
      <c r="Q76" s="2"/>
    </row>
    <row r="77" spans="1:17" s="10" customFormat="1" ht="10.5">
      <c r="A77" s="12"/>
      <c r="B77" s="13"/>
      <c r="C77" s="13"/>
      <c r="D77" s="13"/>
      <c r="E77" s="13"/>
      <c r="F77" s="13"/>
      <c r="G77" s="13"/>
      <c r="H77" s="13"/>
      <c r="I77" s="13"/>
      <c r="J77" s="13"/>
      <c r="K77" s="2"/>
      <c r="L77" s="2"/>
      <c r="M77" s="2"/>
      <c r="N77" s="2"/>
      <c r="O77" s="2"/>
      <c r="P77" s="2"/>
      <c r="Q77" s="2"/>
    </row>
    <row r="78" spans="1:17" s="10" customFormat="1" ht="10.5">
      <c r="A78" s="14" t="s">
        <v>75</v>
      </c>
      <c r="B78" s="11"/>
      <c r="C78" s="11"/>
      <c r="D78" s="11"/>
      <c r="E78" s="11"/>
      <c r="F78" s="11"/>
      <c r="G78" s="11"/>
      <c r="H78" s="11"/>
      <c r="I78" s="11"/>
      <c r="J78" s="11"/>
      <c r="K78" s="2"/>
      <c r="L78" s="2"/>
      <c r="M78" s="2"/>
      <c r="N78" s="2"/>
      <c r="O78" s="2"/>
      <c r="P78" s="2"/>
      <c r="Q78" s="2"/>
    </row>
    <row r="79" spans="1:17" s="10" customFormat="1" ht="10.5">
      <c r="A79" s="10" t="s">
        <v>76</v>
      </c>
      <c r="B79" s="11">
        <v>613</v>
      </c>
      <c r="C79" s="11">
        <v>0</v>
      </c>
      <c r="D79" s="11">
        <v>613</v>
      </c>
      <c r="E79" s="11">
        <v>0</v>
      </c>
      <c r="F79" s="11">
        <v>0</v>
      </c>
      <c r="G79" s="11">
        <v>0</v>
      </c>
      <c r="H79" s="11">
        <v>613</v>
      </c>
      <c r="I79" s="11">
        <v>0</v>
      </c>
      <c r="J79" s="11">
        <v>613</v>
      </c>
      <c r="K79" s="2"/>
      <c r="L79" s="2"/>
      <c r="M79" s="2"/>
      <c r="N79" s="2"/>
      <c r="O79" s="2"/>
      <c r="P79" s="2"/>
      <c r="Q79" s="2"/>
    </row>
    <row r="80" spans="1:17" s="10" customFormat="1" ht="10.5">
      <c r="A80" s="10" t="s">
        <v>77</v>
      </c>
      <c r="B80" s="11">
        <v>35</v>
      </c>
      <c r="C80" s="11">
        <v>0</v>
      </c>
      <c r="D80" s="11">
        <v>35</v>
      </c>
      <c r="E80" s="11">
        <v>0</v>
      </c>
      <c r="F80" s="11">
        <v>0</v>
      </c>
      <c r="G80" s="11">
        <v>0</v>
      </c>
      <c r="H80" s="11">
        <v>35</v>
      </c>
      <c r="I80" s="11">
        <v>0</v>
      </c>
      <c r="J80" s="11">
        <v>35</v>
      </c>
      <c r="K80" s="2"/>
      <c r="L80" s="2"/>
      <c r="M80" s="2"/>
      <c r="N80" s="2"/>
      <c r="O80" s="2"/>
      <c r="P80" s="2"/>
      <c r="Q80" s="2"/>
    </row>
    <row r="81" spans="1:17" s="10" customFormat="1" ht="10.5">
      <c r="A81" s="10" t="s">
        <v>78</v>
      </c>
      <c r="B81" s="11">
        <v>229</v>
      </c>
      <c r="C81" s="11">
        <v>0</v>
      </c>
      <c r="D81" s="11">
        <v>229</v>
      </c>
      <c r="E81" s="11">
        <v>0</v>
      </c>
      <c r="F81" s="11">
        <v>0</v>
      </c>
      <c r="G81" s="11">
        <v>0</v>
      </c>
      <c r="H81" s="11">
        <v>229</v>
      </c>
      <c r="I81" s="11">
        <v>0</v>
      </c>
      <c r="J81" s="11">
        <v>229</v>
      </c>
      <c r="K81" s="2"/>
      <c r="L81" s="2"/>
      <c r="M81" s="2"/>
      <c r="N81" s="2"/>
      <c r="O81" s="2"/>
      <c r="P81" s="2"/>
      <c r="Q81" s="2"/>
    </row>
    <row r="82" spans="1:17" s="15" customFormat="1" ht="12.75">
      <c r="A82" s="14" t="s">
        <v>79</v>
      </c>
      <c r="B82" s="22">
        <v>877</v>
      </c>
      <c r="C82" s="22">
        <v>0</v>
      </c>
      <c r="D82" s="22">
        <v>877</v>
      </c>
      <c r="E82" s="22">
        <v>0</v>
      </c>
      <c r="F82" s="22">
        <v>0</v>
      </c>
      <c r="G82" s="22">
        <v>0</v>
      </c>
      <c r="H82" s="22">
        <v>877</v>
      </c>
      <c r="I82" s="22">
        <v>0</v>
      </c>
      <c r="J82" s="22">
        <v>877</v>
      </c>
      <c r="K82" s="3"/>
      <c r="L82" s="3"/>
      <c r="M82" s="3"/>
      <c r="N82" s="3"/>
      <c r="O82" s="3"/>
      <c r="P82" s="3"/>
      <c r="Q82" s="3"/>
    </row>
    <row r="83" spans="1:17" s="15" customFormat="1" ht="12.75">
      <c r="A83" s="10"/>
      <c r="B83" s="11"/>
      <c r="C83" s="11"/>
      <c r="D83" s="11"/>
      <c r="E83" s="11"/>
      <c r="F83" s="11"/>
      <c r="G83" s="11"/>
      <c r="H83" s="11"/>
      <c r="I83" s="11"/>
      <c r="J83" s="11"/>
      <c r="K83" s="3"/>
      <c r="L83" s="3"/>
      <c r="M83" s="3"/>
      <c r="N83" s="3"/>
      <c r="O83" s="3"/>
      <c r="P83" s="3"/>
      <c r="Q83" s="3"/>
    </row>
    <row r="84" spans="1:17" s="15" customFormat="1" ht="12.75">
      <c r="A84" s="14" t="s">
        <v>80</v>
      </c>
      <c r="B84" s="11"/>
      <c r="C84" s="11"/>
      <c r="D84" s="11"/>
      <c r="E84" s="11"/>
      <c r="F84" s="11"/>
      <c r="G84" s="11"/>
      <c r="H84" s="11"/>
      <c r="I84" s="11"/>
      <c r="J84" s="11"/>
      <c r="K84" s="3"/>
      <c r="L84" s="3"/>
      <c r="M84" s="3"/>
      <c r="N84" s="3"/>
      <c r="O84" s="3"/>
      <c r="P84" s="3"/>
      <c r="Q84" s="3"/>
    </row>
    <row r="85" spans="1:17" s="15" customFormat="1" ht="12.75">
      <c r="A85" s="10" t="s">
        <v>81</v>
      </c>
      <c r="B85" s="11">
        <v>19378</v>
      </c>
      <c r="C85" s="11">
        <v>0</v>
      </c>
      <c r="D85" s="11">
        <v>19378</v>
      </c>
      <c r="E85" s="11">
        <v>0</v>
      </c>
      <c r="F85" s="11">
        <v>0</v>
      </c>
      <c r="G85" s="11">
        <v>0</v>
      </c>
      <c r="H85" s="11">
        <v>19378</v>
      </c>
      <c r="I85" s="11">
        <v>0</v>
      </c>
      <c r="J85" s="11">
        <v>19378</v>
      </c>
      <c r="K85" s="3"/>
      <c r="L85" s="3"/>
      <c r="M85" s="3"/>
      <c r="N85" s="3"/>
      <c r="O85" s="3"/>
      <c r="P85" s="3"/>
      <c r="Q85" s="3"/>
    </row>
    <row r="86" spans="1:17" s="15" customFormat="1" ht="12.75">
      <c r="A86" s="10" t="s">
        <v>82</v>
      </c>
      <c r="B86" s="11">
        <v>4259</v>
      </c>
      <c r="C86" s="11">
        <v>0</v>
      </c>
      <c r="D86" s="11">
        <v>4259</v>
      </c>
      <c r="E86" s="11">
        <v>0</v>
      </c>
      <c r="F86" s="11">
        <v>0</v>
      </c>
      <c r="G86" s="11">
        <v>0</v>
      </c>
      <c r="H86" s="11">
        <v>4259</v>
      </c>
      <c r="I86" s="11">
        <v>0</v>
      </c>
      <c r="J86" s="11">
        <v>4259</v>
      </c>
      <c r="K86" s="3"/>
      <c r="L86" s="3"/>
      <c r="M86" s="25"/>
      <c r="N86" s="26"/>
      <c r="O86" s="26"/>
      <c r="P86" s="26"/>
      <c r="Q86" s="26"/>
    </row>
    <row r="87" spans="1:13" s="15" customFormat="1" ht="12.75">
      <c r="A87" s="10" t="s">
        <v>83</v>
      </c>
      <c r="B87" s="11">
        <v>441</v>
      </c>
      <c r="C87" s="11">
        <v>0</v>
      </c>
      <c r="D87" s="11">
        <v>441</v>
      </c>
      <c r="E87" s="11">
        <v>0</v>
      </c>
      <c r="F87" s="11">
        <v>0</v>
      </c>
      <c r="G87" s="11">
        <v>0</v>
      </c>
      <c r="H87" s="11">
        <v>441</v>
      </c>
      <c r="I87" s="11">
        <v>0</v>
      </c>
      <c r="J87" s="11">
        <v>441</v>
      </c>
      <c r="K87" s="3"/>
      <c r="L87" s="3"/>
      <c r="M87" s="27"/>
    </row>
    <row r="88" spans="1:13" s="15" customFormat="1" ht="12.75">
      <c r="A88" s="10" t="s">
        <v>84</v>
      </c>
      <c r="B88" s="11">
        <v>185</v>
      </c>
      <c r="C88" s="11">
        <v>0</v>
      </c>
      <c r="D88" s="11">
        <v>185</v>
      </c>
      <c r="E88" s="11">
        <v>0</v>
      </c>
      <c r="F88" s="11">
        <v>0</v>
      </c>
      <c r="G88" s="11">
        <v>0</v>
      </c>
      <c r="H88" s="11">
        <v>185</v>
      </c>
      <c r="I88" s="11">
        <v>0</v>
      </c>
      <c r="J88" s="11">
        <v>185</v>
      </c>
      <c r="K88" s="3"/>
      <c r="L88" s="3"/>
      <c r="M88" s="27"/>
    </row>
    <row r="89" spans="1:13" s="15" customFormat="1" ht="12.75">
      <c r="A89" s="10" t="s">
        <v>85</v>
      </c>
      <c r="B89" s="11">
        <v>7</v>
      </c>
      <c r="C89" s="11">
        <v>0</v>
      </c>
      <c r="D89" s="11">
        <v>7</v>
      </c>
      <c r="E89" s="11">
        <v>0</v>
      </c>
      <c r="F89" s="11">
        <v>0</v>
      </c>
      <c r="G89" s="11">
        <v>0</v>
      </c>
      <c r="H89" s="11">
        <v>7</v>
      </c>
      <c r="I89" s="11">
        <v>0</v>
      </c>
      <c r="J89" s="11">
        <v>7</v>
      </c>
      <c r="K89" s="3"/>
      <c r="L89" s="3"/>
      <c r="M89" s="27"/>
    </row>
    <row r="90" spans="1:13" s="15" customFormat="1" ht="12.75">
      <c r="A90" s="10" t="s">
        <v>86</v>
      </c>
      <c r="B90" s="11">
        <v>55</v>
      </c>
      <c r="C90" s="11">
        <v>0</v>
      </c>
      <c r="D90" s="11">
        <v>55</v>
      </c>
      <c r="E90" s="11">
        <v>0</v>
      </c>
      <c r="F90" s="11">
        <v>0</v>
      </c>
      <c r="G90" s="11">
        <v>0</v>
      </c>
      <c r="H90" s="11">
        <v>55</v>
      </c>
      <c r="I90" s="11">
        <v>0</v>
      </c>
      <c r="J90" s="11">
        <v>55</v>
      </c>
      <c r="K90" s="3"/>
      <c r="L90" s="3"/>
      <c r="M90" s="27"/>
    </row>
    <row r="91" spans="1:13" s="15" customFormat="1" ht="12.75">
      <c r="A91" s="10" t="s">
        <v>87</v>
      </c>
      <c r="B91" s="11">
        <v>901</v>
      </c>
      <c r="C91" s="11">
        <v>0</v>
      </c>
      <c r="D91" s="11">
        <v>901</v>
      </c>
      <c r="E91" s="11">
        <v>0</v>
      </c>
      <c r="F91" s="11">
        <v>0</v>
      </c>
      <c r="G91" s="11">
        <v>0</v>
      </c>
      <c r="H91" s="11">
        <v>901</v>
      </c>
      <c r="I91" s="11">
        <v>0</v>
      </c>
      <c r="J91" s="11">
        <v>901</v>
      </c>
      <c r="K91" s="3"/>
      <c r="L91" s="3"/>
      <c r="M91" s="27"/>
    </row>
    <row r="92" spans="1:13" s="15" customFormat="1" ht="12.75">
      <c r="A92" s="10" t="s">
        <v>88</v>
      </c>
      <c r="B92" s="11">
        <v>1862</v>
      </c>
      <c r="C92" s="11">
        <v>0</v>
      </c>
      <c r="D92" s="11">
        <v>1862</v>
      </c>
      <c r="E92" s="11">
        <v>0</v>
      </c>
      <c r="F92" s="11">
        <v>0</v>
      </c>
      <c r="G92" s="11">
        <v>0</v>
      </c>
      <c r="H92" s="11">
        <v>1862</v>
      </c>
      <c r="I92" s="11">
        <v>0</v>
      </c>
      <c r="J92" s="11">
        <v>1862</v>
      </c>
      <c r="K92" s="3"/>
      <c r="L92" s="3"/>
      <c r="M92" s="27"/>
    </row>
    <row r="93" spans="1:13" s="15" customFormat="1" ht="12.75">
      <c r="A93" s="10" t="s">
        <v>89</v>
      </c>
      <c r="B93" s="11">
        <v>156</v>
      </c>
      <c r="C93" s="11">
        <v>0</v>
      </c>
      <c r="D93" s="11">
        <v>156</v>
      </c>
      <c r="E93" s="11">
        <v>0</v>
      </c>
      <c r="F93" s="11">
        <v>0</v>
      </c>
      <c r="G93" s="11">
        <v>0</v>
      </c>
      <c r="H93" s="11">
        <v>156</v>
      </c>
      <c r="I93" s="11">
        <v>0</v>
      </c>
      <c r="J93" s="11">
        <v>156</v>
      </c>
      <c r="K93" s="3"/>
      <c r="L93" s="3"/>
      <c r="M93" s="27"/>
    </row>
    <row r="94" spans="1:13" s="15" customFormat="1" ht="12.75">
      <c r="A94" s="10" t="s">
        <v>90</v>
      </c>
      <c r="B94" s="11">
        <v>11</v>
      </c>
      <c r="C94" s="11">
        <v>0</v>
      </c>
      <c r="D94" s="11">
        <v>11</v>
      </c>
      <c r="E94" s="11">
        <v>0</v>
      </c>
      <c r="F94" s="11">
        <v>0</v>
      </c>
      <c r="G94" s="11">
        <v>0</v>
      </c>
      <c r="H94" s="11">
        <v>11</v>
      </c>
      <c r="I94" s="11">
        <v>0</v>
      </c>
      <c r="J94" s="11">
        <v>11</v>
      </c>
      <c r="K94" s="3"/>
      <c r="L94" s="3"/>
      <c r="M94" s="27"/>
    </row>
    <row r="95" spans="1:13" s="15" customFormat="1" ht="12.75">
      <c r="A95" s="10" t="s">
        <v>91</v>
      </c>
      <c r="B95" s="11">
        <v>1500</v>
      </c>
      <c r="C95" s="11">
        <v>0</v>
      </c>
      <c r="D95" s="11">
        <v>1500</v>
      </c>
      <c r="E95" s="11"/>
      <c r="F95" s="11">
        <v>0</v>
      </c>
      <c r="G95" s="11"/>
      <c r="H95" s="11">
        <v>1500</v>
      </c>
      <c r="I95" s="11">
        <v>0</v>
      </c>
      <c r="J95" s="11">
        <v>1500</v>
      </c>
      <c r="K95" s="3"/>
      <c r="L95" s="3"/>
      <c r="M95" s="27"/>
    </row>
    <row r="96" spans="1:13" s="15" customFormat="1" ht="12.75">
      <c r="A96" s="12" t="s">
        <v>92</v>
      </c>
      <c r="B96" s="13">
        <v>28755</v>
      </c>
      <c r="C96" s="13">
        <v>0</v>
      </c>
      <c r="D96" s="13">
        <v>28755</v>
      </c>
      <c r="E96" s="13"/>
      <c r="F96" s="13">
        <v>0</v>
      </c>
      <c r="G96" s="13"/>
      <c r="H96" s="13">
        <v>28755</v>
      </c>
      <c r="I96" s="13">
        <v>0</v>
      </c>
      <c r="J96" s="13">
        <v>28755</v>
      </c>
      <c r="K96" s="3"/>
      <c r="L96" s="3"/>
      <c r="M96" s="27"/>
    </row>
    <row r="97" spans="1:13" s="30" customFormat="1" ht="12.75">
      <c r="A97" s="10" t="s">
        <v>93</v>
      </c>
      <c r="B97" s="11">
        <v>10314</v>
      </c>
      <c r="C97" s="11">
        <v>0</v>
      </c>
      <c r="D97" s="11">
        <v>10314</v>
      </c>
      <c r="E97" s="11">
        <v>26</v>
      </c>
      <c r="F97" s="11">
        <v>0</v>
      </c>
      <c r="G97" s="11">
        <v>26</v>
      </c>
      <c r="H97" s="11">
        <v>10340</v>
      </c>
      <c r="I97" s="11">
        <v>0</v>
      </c>
      <c r="J97" s="11">
        <v>10340</v>
      </c>
      <c r="K97" s="28"/>
      <c r="L97" s="28"/>
      <c r="M97" s="29"/>
    </row>
    <row r="98" spans="1:13" s="30" customFormat="1" ht="12.75">
      <c r="A98" s="10" t="s">
        <v>94</v>
      </c>
      <c r="B98" s="11">
        <v>82</v>
      </c>
      <c r="C98" s="11">
        <v>0</v>
      </c>
      <c r="D98" s="11">
        <v>82</v>
      </c>
      <c r="E98" s="11">
        <v>0</v>
      </c>
      <c r="F98" s="11">
        <v>0</v>
      </c>
      <c r="G98" s="11">
        <v>0</v>
      </c>
      <c r="H98" s="33">
        <v>82</v>
      </c>
      <c r="I98" s="33">
        <v>0</v>
      </c>
      <c r="J98" s="11">
        <v>82</v>
      </c>
      <c r="K98" s="28"/>
      <c r="L98" s="28"/>
      <c r="M98" s="29"/>
    </row>
    <row r="99" spans="1:13" s="24" customFormat="1" ht="12.75">
      <c r="A99" s="14" t="s">
        <v>95</v>
      </c>
      <c r="B99" s="22">
        <v>10396</v>
      </c>
      <c r="C99" s="22">
        <v>0</v>
      </c>
      <c r="D99" s="22">
        <v>10396</v>
      </c>
      <c r="E99" s="22">
        <v>26</v>
      </c>
      <c r="F99" s="22">
        <v>0</v>
      </c>
      <c r="G99" s="22">
        <v>26</v>
      </c>
      <c r="H99" s="34">
        <v>10422</v>
      </c>
      <c r="I99" s="34">
        <v>0</v>
      </c>
      <c r="J99" s="22">
        <v>10422</v>
      </c>
      <c r="K99" s="1"/>
      <c r="L99" s="1"/>
      <c r="M99" s="35"/>
    </row>
    <row r="100" spans="1:13" s="30" customFormat="1" ht="12.75">
      <c r="A100" s="30" t="s">
        <v>96</v>
      </c>
      <c r="B100" s="30">
        <v>886</v>
      </c>
      <c r="C100" s="30">
        <v>0</v>
      </c>
      <c r="D100" s="30">
        <v>886</v>
      </c>
      <c r="E100" s="30">
        <v>131</v>
      </c>
      <c r="F100" s="30">
        <v>0</v>
      </c>
      <c r="G100" s="30">
        <v>131</v>
      </c>
      <c r="H100" s="30">
        <v>1017</v>
      </c>
      <c r="I100" s="30">
        <v>0</v>
      </c>
      <c r="J100" s="30">
        <v>1017</v>
      </c>
      <c r="K100" s="28"/>
      <c r="L100" s="28"/>
      <c r="M100" s="29"/>
    </row>
    <row r="101" spans="1:13" s="10" customFormat="1" ht="10.5">
      <c r="A101" s="14" t="s">
        <v>97</v>
      </c>
      <c r="B101" s="22">
        <v>11493</v>
      </c>
      <c r="C101" s="22">
        <v>0</v>
      </c>
      <c r="D101" s="22">
        <v>11493</v>
      </c>
      <c r="E101" s="22">
        <v>108</v>
      </c>
      <c r="F101" s="22">
        <v>0</v>
      </c>
      <c r="G101" s="22">
        <v>108</v>
      </c>
      <c r="H101" s="22">
        <v>11601</v>
      </c>
      <c r="I101" s="22">
        <v>0</v>
      </c>
      <c r="J101" s="22">
        <v>11601</v>
      </c>
      <c r="K101" s="2"/>
      <c r="L101" s="2"/>
      <c r="M101" s="36"/>
    </row>
    <row r="102" spans="1:13" s="10" customFormat="1" ht="10.5">
      <c r="A102" s="12" t="s">
        <v>98</v>
      </c>
      <c r="B102" s="13">
        <v>12379</v>
      </c>
      <c r="C102" s="13">
        <v>0</v>
      </c>
      <c r="D102" s="13">
        <v>12379</v>
      </c>
      <c r="E102" s="13">
        <v>239</v>
      </c>
      <c r="F102" s="13">
        <v>0</v>
      </c>
      <c r="G102" s="13">
        <v>239</v>
      </c>
      <c r="H102" s="13">
        <v>12618</v>
      </c>
      <c r="I102" s="13">
        <v>0</v>
      </c>
      <c r="J102" s="13">
        <v>12618</v>
      </c>
      <c r="K102" s="2"/>
      <c r="L102" s="2"/>
      <c r="M102" s="36"/>
    </row>
    <row r="103" spans="2:13" s="10" customFormat="1" ht="10.5">
      <c r="B103" s="11"/>
      <c r="C103" s="11"/>
      <c r="D103" s="11"/>
      <c r="E103" s="11"/>
      <c r="F103" s="11"/>
      <c r="G103" s="11"/>
      <c r="H103" s="11"/>
      <c r="I103" s="11"/>
      <c r="J103" s="11"/>
      <c r="K103" s="2"/>
      <c r="L103" s="2"/>
      <c r="M103" s="36"/>
    </row>
    <row r="104" spans="1:13" s="10" customFormat="1" ht="10.5">
      <c r="A104" s="12" t="s">
        <v>99</v>
      </c>
      <c r="B104" s="13">
        <v>52407</v>
      </c>
      <c r="C104" s="13">
        <v>0</v>
      </c>
      <c r="D104" s="13">
        <v>52407</v>
      </c>
      <c r="E104" s="13">
        <v>265</v>
      </c>
      <c r="F104" s="13">
        <v>0</v>
      </c>
      <c r="G104" s="13">
        <v>265</v>
      </c>
      <c r="H104" s="13">
        <v>52672</v>
      </c>
      <c r="I104" s="13">
        <v>0</v>
      </c>
      <c r="J104" s="13">
        <v>52672</v>
      </c>
      <c r="K104" s="2"/>
      <c r="L104" s="2"/>
      <c r="M104" s="36"/>
    </row>
    <row r="105" spans="1:13" s="10" customFormat="1" ht="10.5">
      <c r="A105" s="49" t="s">
        <v>100</v>
      </c>
      <c r="B105" s="50">
        <v>3014414</v>
      </c>
      <c r="C105" s="50">
        <v>218864</v>
      </c>
      <c r="D105" s="50">
        <v>2795550</v>
      </c>
      <c r="E105" s="50">
        <v>47305</v>
      </c>
      <c r="F105" s="50">
        <v>16521</v>
      </c>
      <c r="G105" s="50">
        <v>30784</v>
      </c>
      <c r="H105" s="50">
        <v>3061719</v>
      </c>
      <c r="I105" s="50">
        <v>235385</v>
      </c>
      <c r="J105" s="50">
        <v>2826334</v>
      </c>
      <c r="K105" s="2"/>
      <c r="L105" s="2"/>
      <c r="M105" s="36"/>
    </row>
    <row r="106" spans="1:13" s="39" customFormat="1" ht="10.5">
      <c r="A106" s="2"/>
      <c r="B106" s="37"/>
      <c r="C106" s="37"/>
      <c r="D106" s="37"/>
      <c r="E106" s="37"/>
      <c r="F106" s="37"/>
      <c r="G106" s="37"/>
      <c r="H106" s="37"/>
      <c r="I106" s="37"/>
      <c r="J106" s="37"/>
      <c r="K106" s="2"/>
      <c r="L106" s="2"/>
      <c r="M106" s="38"/>
    </row>
  </sheetData>
  <mergeCells count="4">
    <mergeCell ref="A1:J1"/>
    <mergeCell ref="B2:D2"/>
    <mergeCell ref="E2:G2"/>
    <mergeCell ref="H2:J2"/>
  </mergeCells>
  <printOptions/>
  <pageMargins left="0.7875" right="0.7875" top="0.7875" bottom="0.7875" header="0.5" footer="0.5"/>
  <pageSetup cellComments="asDisplayed" horizontalDpi="300" verticalDpi="300" orientation="landscape" paperSize="9" r:id="rId1"/>
  <headerFooter alignWithMargins="0">
    <oddHeader>&amp;C&amp;P. oldal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Városi Önkormányzat</dc:creator>
  <cp:keywords/>
  <dc:description/>
  <cp:lastModifiedBy>Girasek Károly</cp:lastModifiedBy>
  <cp:lastPrinted>2005-04-01T06:52:35Z</cp:lastPrinted>
  <dcterms:created xsi:type="dcterms:W3CDTF">2003-03-11T15:05:30Z</dcterms:created>
  <dcterms:modified xsi:type="dcterms:W3CDTF">2005-04-01T06:37:40Z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