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3-2006-1melléklet" sheetId="1" r:id="rId1"/>
  </sheets>
  <definedNames/>
  <calcPr fullCalcOnLoad="1"/>
</workbook>
</file>

<file path=xl/sharedStrings.xml><?xml version="1.0" encoding="utf-8"?>
<sst xmlns="http://schemas.openxmlformats.org/spreadsheetml/2006/main" count="93" uniqueCount="86">
  <si>
    <t>Megnevezés</t>
  </si>
  <si>
    <t xml:space="preserve">Polgármesteri </t>
  </si>
  <si>
    <t>Művelődési</t>
  </si>
  <si>
    <t>Önkormányzat</t>
  </si>
  <si>
    <t>Hivatal</t>
  </si>
  <si>
    <t>Központ</t>
  </si>
  <si>
    <t>összesen</t>
  </si>
  <si>
    <t>Sor.</t>
  </si>
  <si>
    <t>%-a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</si>
  <si>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</si>
  <si>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</si>
  <si>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</si>
  <si>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</si>
  <si>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</si>
  <si>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</si>
  <si>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</si>
  <si>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</si>
  <si>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</si>
  <si>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</si>
  <si>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</si>
  <si>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</si>
  <si>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</si>
  <si>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</si>
  <si>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</si>
  <si>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Költségvetési bevételek  mindösszesen</t>
  </si>
  <si>
    <t>Működési célú kiadások</t>
  </si>
  <si>
    <t>Személyi jellegű kiadások</t>
  </si>
  <si>
    <t>Munkaadót terhelő járulékok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</si>
  <si>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</si>
  <si>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</si>
  <si>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</si>
  <si>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</si>
  <si>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</si>
  <si>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</si>
  <si>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</si>
  <si>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</si>
  <si>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</si>
  <si>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</si>
  <si>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Nomatív állami hozzájárulás</t>
  </si>
  <si>
    <t>Normatív kötött felhasználású  állami hj.</t>
  </si>
  <si>
    <t>I.</t>
  </si>
  <si>
    <t>előirányzat</t>
  </si>
  <si>
    <t>megoszlás</t>
  </si>
  <si>
    <t xml:space="preserve">Művelődési </t>
  </si>
  <si>
    <t>Egyéb támogatás/kisebbség,bér /</t>
  </si>
  <si>
    <t xml:space="preserve"> Fejlesztési célú pénzeszköz átvétel</t>
  </si>
  <si>
    <t xml:space="preserve">Működési célú pénzeszköz átvétel össz. </t>
  </si>
  <si>
    <t xml:space="preserve">Fejlesztési célú pénzeszköz átvétel összesen </t>
  </si>
  <si>
    <t xml:space="preserve">Felhalmozási bevételek </t>
  </si>
  <si>
    <t>Visszatérülések</t>
  </si>
  <si>
    <t>Hitel felvétel  működési célú</t>
  </si>
  <si>
    <t xml:space="preserve">Felhalmozási célú hitel felvétel 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</si>
  <si>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</si>
  <si>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</si>
  <si>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</si>
  <si>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</si>
  <si>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</si>
  <si>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</si>
  <si>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</si>
  <si>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</si>
  <si>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</si>
  <si>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I.2 1</t>
  </si>
  <si>
    <t xml:space="preserve">I.2 2 </t>
  </si>
  <si>
    <t xml:space="preserve">I.2 3 </t>
  </si>
  <si>
    <t>IV.1.</t>
  </si>
  <si>
    <t>IV.2.</t>
  </si>
  <si>
    <t>IV.3.</t>
  </si>
  <si>
    <t>VI.</t>
  </si>
  <si>
    <t>V.4.</t>
  </si>
  <si>
    <t>Előzőből: - Kisebbségi önkormányzatok</t>
  </si>
  <si>
    <t>Előzőből hitel  kamat</t>
  </si>
  <si>
    <t>Felhalmozási kiadások  összesen</t>
  </si>
  <si>
    <t>Fejlesztési célú kaidások mindössz.</t>
  </si>
  <si>
    <t>2006. évi  előirányzat</t>
  </si>
  <si>
    <t>2006/2005.</t>
  </si>
  <si>
    <t>2006. évi</t>
  </si>
  <si>
    <t>2005. évi eredeti előirányzat</t>
  </si>
  <si>
    <t xml:space="preserve">Fejlesztési célú pénzeszköz átadás </t>
  </si>
  <si>
    <t>II.</t>
  </si>
  <si>
    <t>III.1.</t>
  </si>
  <si>
    <t>III.2.</t>
  </si>
  <si>
    <t>III.3.</t>
  </si>
  <si>
    <t>VII.1.</t>
  </si>
  <si>
    <t>VII.2.</t>
  </si>
  <si>
    <t>Dologi és egyéb kiadások</t>
  </si>
  <si>
    <t>1. számú melléklet a  3 /2006. (II.10.) számú  költségvetési rendelethez 
Rétság Város Önkormányzat   2006. évi  költségvetési mérlege (1.000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</si>
</sst>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44" fontId="13" fillId="0" borderId="0" xfId="17" applyFont="1" applyAlignment="1">
      <alignment horizontal="center" vertical="center" wrapText="1"/>
    </xf>
    <xf numFmtId="44" fontId="13" fillId="0" borderId="0" xfId="17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right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9" xfId="0" applyFont="1" applyFill="1" applyBorder="1" applyAlignment="1">
      <alignment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/>
    </xf>
    <xf numFmtId="3" fontId="15" fillId="0" borderId="16" xfId="0" applyNumberFormat="1" applyFont="1" applyBorder="1" applyAlignment="1">
      <alignment/>
    </xf>
    <xf numFmtId="10" fontId="15" fillId="0" borderId="17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3" fontId="2" fillId="0" borderId="24" xfId="0" applyNumberFormat="1" applyFont="1" applyBorder="1" applyAlignment="1">
      <alignment/>
    </xf>
    <xf numFmtId="10" fontId="2" fillId="0" borderId="25" xfId="0" applyNumberFormat="1" applyFont="1" applyBorder="1" applyAlignment="1">
      <alignment/>
    </xf>
    <xf numFmtId="10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10" fontId="2" fillId="0" borderId="29" xfId="0" applyNumberFormat="1" applyFont="1" applyBorder="1" applyAlignment="1">
      <alignment/>
    </xf>
    <xf numFmtId="10" fontId="2" fillId="0" borderId="30" xfId="0" applyNumberFormat="1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/>
    </xf>
    <xf numFmtId="3" fontId="16" fillId="0" borderId="16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/>
    </xf>
    <xf numFmtId="3" fontId="16" fillId="0" borderId="24" xfId="0" applyNumberFormat="1" applyFont="1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/>
    </xf>
    <xf numFmtId="3" fontId="16" fillId="0" borderId="9" xfId="0" applyNumberFormat="1" applyFont="1" applyBorder="1" applyAlignment="1">
      <alignment/>
    </xf>
    <xf numFmtId="10" fontId="2" fillId="0" borderId="31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3" fontId="2" fillId="0" borderId="33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34" xfId="0" applyNumberFormat="1" applyFont="1" applyBorder="1" applyAlignment="1">
      <alignment/>
    </xf>
    <xf numFmtId="10" fontId="16" fillId="0" borderId="25" xfId="0" applyNumberFormat="1" applyFont="1" applyBorder="1" applyAlignment="1">
      <alignment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/>
    </xf>
    <xf numFmtId="3" fontId="16" fillId="0" borderId="36" xfId="0" applyNumberFormat="1" applyFont="1" applyBorder="1" applyAlignment="1">
      <alignment/>
    </xf>
    <xf numFmtId="10" fontId="2" fillId="0" borderId="37" xfId="0" applyNumberFormat="1" applyFont="1" applyBorder="1" applyAlignment="1">
      <alignment/>
    </xf>
    <xf numFmtId="10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/>
    </xf>
    <xf numFmtId="3" fontId="2" fillId="0" borderId="36" xfId="0" applyNumberFormat="1" applyFont="1" applyBorder="1" applyAlignment="1">
      <alignment/>
    </xf>
    <xf numFmtId="1" fontId="15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3" fontId="17" fillId="0" borderId="16" xfId="0" applyNumberFormat="1" applyFont="1" applyBorder="1" applyAlignment="1">
      <alignment/>
    </xf>
    <xf numFmtId="10" fontId="17" fillId="0" borderId="17" xfId="0" applyNumberFormat="1" applyFont="1" applyBorder="1" applyAlignment="1">
      <alignment/>
    </xf>
    <xf numFmtId="10" fontId="15" fillId="0" borderId="3" xfId="0" applyNumberFormat="1" applyFont="1" applyBorder="1" applyAlignment="1">
      <alignment/>
    </xf>
    <xf numFmtId="0" fontId="2" fillId="0" borderId="36" xfId="0" applyFont="1" applyBorder="1" applyAlignment="1">
      <alignment/>
    </xf>
    <xf numFmtId="10" fontId="15" fillId="0" borderId="37" xfId="0" applyNumberFormat="1" applyFont="1" applyBorder="1" applyAlignment="1">
      <alignment/>
    </xf>
    <xf numFmtId="0" fontId="17" fillId="2" borderId="16" xfId="0" applyFont="1" applyFill="1" applyBorder="1" applyAlignment="1">
      <alignment/>
    </xf>
    <xf numFmtId="10" fontId="17" fillId="0" borderId="18" xfId="0" applyNumberFormat="1" applyFont="1" applyBorder="1" applyAlignment="1">
      <alignment/>
    </xf>
    <xf numFmtId="0" fontId="15" fillId="0" borderId="32" xfId="0" applyFont="1" applyBorder="1" applyAlignment="1">
      <alignment horizontal="center"/>
    </xf>
    <xf numFmtId="0" fontId="15" fillId="0" borderId="33" xfId="0" applyFont="1" applyFill="1" applyBorder="1" applyAlignment="1">
      <alignment/>
    </xf>
    <xf numFmtId="0" fontId="15" fillId="0" borderId="33" xfId="0" applyFont="1" applyBorder="1" applyAlignment="1">
      <alignment/>
    </xf>
    <xf numFmtId="3" fontId="15" fillId="0" borderId="33" xfId="0" applyNumberFormat="1" applyFont="1" applyBorder="1" applyAlignment="1">
      <alignment/>
    </xf>
    <xf numFmtId="10" fontId="15" fillId="0" borderId="42" xfId="0" applyNumberFormat="1" applyFont="1" applyBorder="1" applyAlignment="1">
      <alignment/>
    </xf>
    <xf numFmtId="0" fontId="2" fillId="0" borderId="34" xfId="0" applyFont="1" applyBorder="1" applyAlignment="1">
      <alignment/>
    </xf>
    <xf numFmtId="10" fontId="2" fillId="0" borderId="24" xfId="0" applyNumberFormat="1" applyFont="1" applyBorder="1" applyAlignment="1">
      <alignment/>
    </xf>
    <xf numFmtId="10" fontId="2" fillId="0" borderId="28" xfId="0" applyNumberFormat="1" applyFont="1" applyBorder="1" applyAlignment="1">
      <alignment/>
    </xf>
    <xf numFmtId="0" fontId="15" fillId="2" borderId="1" xfId="0" applyFont="1" applyFill="1" applyBorder="1" applyAlignment="1">
      <alignment horizontal="center"/>
    </xf>
    <xf numFmtId="0" fontId="15" fillId="2" borderId="6" xfId="0" applyFont="1" applyFill="1" applyBorder="1" applyAlignment="1">
      <alignment/>
    </xf>
    <xf numFmtId="3" fontId="15" fillId="0" borderId="6" xfId="0" applyNumberFormat="1" applyFont="1" applyFill="1" applyBorder="1" applyAlignment="1">
      <alignment/>
    </xf>
    <xf numFmtId="10" fontId="15" fillId="0" borderId="43" xfId="0" applyNumberFormat="1" applyFont="1" applyBorder="1" applyAlignment="1">
      <alignment/>
    </xf>
    <xf numFmtId="0" fontId="18" fillId="0" borderId="32" xfId="0" applyFont="1" applyFill="1" applyBorder="1" applyAlignment="1">
      <alignment horizontal="center"/>
    </xf>
    <xf numFmtId="0" fontId="18" fillId="0" borderId="5" xfId="0" applyFont="1" applyFill="1" applyBorder="1" applyAlignment="1">
      <alignment/>
    </xf>
    <xf numFmtId="3" fontId="18" fillId="0" borderId="33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/>
    </xf>
    <xf numFmtId="10" fontId="19" fillId="0" borderId="33" xfId="0" applyNumberFormat="1" applyFont="1" applyBorder="1" applyAlignment="1">
      <alignment/>
    </xf>
    <xf numFmtId="10" fontId="19" fillId="0" borderId="34" xfId="0" applyNumberFormat="1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44" xfId="0" applyFont="1" applyBorder="1" applyAlignment="1">
      <alignment/>
    </xf>
    <xf numFmtId="3" fontId="19" fillId="0" borderId="24" xfId="0" applyNumberFormat="1" applyFont="1" applyBorder="1" applyAlignment="1">
      <alignment/>
    </xf>
    <xf numFmtId="10" fontId="19" fillId="0" borderId="24" xfId="0" applyNumberFormat="1" applyFont="1" applyBorder="1" applyAlignment="1">
      <alignment/>
    </xf>
    <xf numFmtId="10" fontId="19" fillId="0" borderId="26" xfId="0" applyNumberFormat="1" applyFont="1" applyBorder="1" applyAlignment="1">
      <alignment/>
    </xf>
    <xf numFmtId="0" fontId="19" fillId="0" borderId="45" xfId="0" applyFont="1" applyBorder="1" applyAlignment="1">
      <alignment/>
    </xf>
    <xf numFmtId="3" fontId="19" fillId="0" borderId="20" xfId="0" applyNumberFormat="1" applyFont="1" applyBorder="1" applyAlignment="1">
      <alignment/>
    </xf>
    <xf numFmtId="10" fontId="18" fillId="0" borderId="20" xfId="0" applyNumberFormat="1" applyFont="1" applyBorder="1" applyAlignment="1">
      <alignment/>
    </xf>
    <xf numFmtId="10" fontId="19" fillId="0" borderId="22" xfId="0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45" xfId="0" applyFont="1" applyFill="1" applyBorder="1" applyAlignment="1">
      <alignment/>
    </xf>
    <xf numFmtId="3" fontId="15" fillId="0" borderId="20" xfId="0" applyNumberFormat="1" applyFont="1" applyBorder="1" applyAlignment="1">
      <alignment/>
    </xf>
    <xf numFmtId="10" fontId="15" fillId="0" borderId="20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16" fillId="0" borderId="44" xfId="0" applyFont="1" applyBorder="1" applyAlignment="1">
      <alignment/>
    </xf>
    <xf numFmtId="10" fontId="16" fillId="0" borderId="24" xfId="0" applyNumberFormat="1" applyFont="1" applyBorder="1" applyAlignment="1">
      <alignment/>
    </xf>
    <xf numFmtId="0" fontId="2" fillId="0" borderId="46" xfId="0" applyFont="1" applyBorder="1" applyAlignment="1">
      <alignment/>
    </xf>
    <xf numFmtId="10" fontId="2" fillId="0" borderId="36" xfId="0" applyNumberFormat="1" applyFont="1" applyBorder="1" applyAlignment="1">
      <alignment/>
    </xf>
    <xf numFmtId="0" fontId="15" fillId="0" borderId="47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10" fontId="15" fillId="0" borderId="16" xfId="0" applyNumberFormat="1" applyFont="1" applyFill="1" applyBorder="1" applyAlignment="1">
      <alignment/>
    </xf>
    <xf numFmtId="10" fontId="15" fillId="0" borderId="18" xfId="0" applyNumberFormat="1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0" fontId="15" fillId="0" borderId="48" xfId="0" applyFont="1" applyFill="1" applyBorder="1" applyAlignment="1">
      <alignment/>
    </xf>
    <xf numFmtId="3" fontId="15" fillId="0" borderId="9" xfId="0" applyNumberFormat="1" applyFont="1" applyFill="1" applyBorder="1" applyAlignment="1">
      <alignment/>
    </xf>
    <xf numFmtId="10" fontId="15" fillId="0" borderId="49" xfId="0" applyNumberFormat="1" applyFont="1" applyBorder="1" applyAlignment="1">
      <alignment/>
    </xf>
    <xf numFmtId="10" fontId="15" fillId="0" borderId="50" xfId="0" applyNumberFormat="1" applyFont="1" applyBorder="1" applyAlignment="1">
      <alignment/>
    </xf>
    <xf numFmtId="0" fontId="15" fillId="2" borderId="27" xfId="0" applyFont="1" applyFill="1" applyBorder="1" applyAlignment="1">
      <alignment horizontal="center"/>
    </xf>
    <xf numFmtId="0" fontId="15" fillId="2" borderId="51" xfId="0" applyFont="1" applyFill="1" applyBorder="1" applyAlignment="1">
      <alignment/>
    </xf>
    <xf numFmtId="10" fontId="15" fillId="0" borderId="6" xfId="0" applyNumberFormat="1" applyFont="1" applyFill="1" applyBorder="1" applyAlignment="1">
      <alignment/>
    </xf>
    <xf numFmtId="10" fontId="15" fillId="0" borderId="43" xfId="0" applyNumberFormat="1" applyFont="1" applyFill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7" fillId="0" borderId="52" xfId="0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10" fontId="17" fillId="0" borderId="16" xfId="0" applyNumberFormat="1" applyFont="1" applyFill="1" applyBorder="1" applyAlignment="1">
      <alignment/>
    </xf>
    <xf numFmtId="10" fontId="17" fillId="0" borderId="1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57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2" width="30.57421875" style="0" customWidth="1"/>
    <col min="3" max="3" width="12.28125" style="0" customWidth="1"/>
    <col min="4" max="4" width="10.140625" style="0" customWidth="1"/>
    <col min="5" max="5" width="12.7109375" style="0" customWidth="1"/>
    <col min="6" max="6" width="12.00390625" style="0" customWidth="1"/>
    <col min="7" max="7" width="10.140625" style="0" customWidth="1"/>
    <col min="8" max="8" width="12.57421875" style="0" customWidth="1"/>
    <col min="9" max="9" width="10.28125" style="0" customWidth="1"/>
    <col min="10" max="10" width="11.00390625" style="0" customWidth="1"/>
  </cols>
  <sheetData>
    <row r="1" spans="1:10" s="3" customFormat="1" ht="54.75" customHeight="1" thickBot="1">
      <c r="A1" s="18" t="s">
        <v>85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3" customFormat="1" ht="12.75">
      <c r="A2" s="20"/>
      <c r="B2" s="21"/>
      <c r="C2" s="22" t="s">
        <v>76</v>
      </c>
      <c r="D2" s="23"/>
      <c r="E2" s="24"/>
      <c r="F2" s="22" t="s">
        <v>73</v>
      </c>
      <c r="G2" s="23"/>
      <c r="H2" s="24"/>
      <c r="I2" s="25" t="s">
        <v>74</v>
      </c>
      <c r="J2" s="26" t="s">
        <v>75</v>
      </c>
    </row>
    <row r="3" spans="1:10" s="4" customFormat="1" ht="9.75" customHeight="1">
      <c r="A3" s="27" t="s">
        <v>7</v>
      </c>
      <c r="B3" s="28" t="s">
        <v>0</v>
      </c>
      <c r="C3" s="29" t="s">
        <v>1</v>
      </c>
      <c r="D3" s="28" t="s">
        <v>2</v>
      </c>
      <c r="E3" s="29" t="s">
        <v>3</v>
      </c>
      <c r="F3" s="29" t="s">
        <v>1</v>
      </c>
      <c r="G3" s="28" t="s">
        <v>43</v>
      </c>
      <c r="H3" s="30" t="s">
        <v>3</v>
      </c>
      <c r="I3" s="29" t="s">
        <v>41</v>
      </c>
      <c r="J3" s="31" t="s">
        <v>42</v>
      </c>
    </row>
    <row r="4" spans="1:10" s="4" customFormat="1" ht="9.75" customHeight="1" thickBot="1">
      <c r="A4" s="32"/>
      <c r="B4" s="33"/>
      <c r="C4" s="34" t="s">
        <v>4</v>
      </c>
      <c r="D4" s="33" t="s">
        <v>5</v>
      </c>
      <c r="E4" s="34" t="s">
        <v>6</v>
      </c>
      <c r="F4" s="34" t="s">
        <v>4</v>
      </c>
      <c r="G4" s="33" t="s">
        <v>5</v>
      </c>
      <c r="H4" s="34" t="s">
        <v>6</v>
      </c>
      <c r="I4" s="34" t="s">
        <v>8</v>
      </c>
      <c r="J4" s="35" t="s">
        <v>8</v>
      </c>
    </row>
    <row r="5" spans="1:11" s="5" customFormat="1" ht="12" customHeight="1" thickBot="1">
      <c r="A5" s="36" t="s">
        <v>60</v>
      </c>
      <c r="B5" s="37" t="s">
        <v>9</v>
      </c>
      <c r="C5" s="38">
        <v>47301</v>
      </c>
      <c r="D5" s="38">
        <v>5415</v>
      </c>
      <c r="E5" s="38">
        <f>SUM(C5:D5)</f>
        <v>52716</v>
      </c>
      <c r="F5" s="38">
        <v>50797</v>
      </c>
      <c r="G5" s="38">
        <v>6115</v>
      </c>
      <c r="H5" s="38">
        <f>F5+G5</f>
        <v>56912</v>
      </c>
      <c r="I5" s="39">
        <f>H5/E5</f>
        <v>1.079596327490705</v>
      </c>
      <c r="J5" s="40">
        <f>H5/H33</f>
        <v>0.09810231862223746</v>
      </c>
      <c r="K5" s="4"/>
    </row>
    <row r="6" spans="1:11" s="3" customFormat="1" ht="12" customHeight="1">
      <c r="A6" s="41"/>
      <c r="B6" s="42" t="s">
        <v>10</v>
      </c>
      <c r="C6" s="43">
        <v>173609</v>
      </c>
      <c r="D6" s="43"/>
      <c r="E6" s="43">
        <f>SUM(C6:D6)</f>
        <v>173609</v>
      </c>
      <c r="F6" s="43">
        <v>210000</v>
      </c>
      <c r="G6" s="43"/>
      <c r="H6" s="43">
        <f>F6+G6</f>
        <v>210000</v>
      </c>
      <c r="I6" s="44">
        <f aca="true" t="shared" si="0" ref="I6:I53">H6/E6</f>
        <v>1.2096147089148603</v>
      </c>
      <c r="J6" s="45">
        <f>H6/H33</f>
        <v>0.3619884542920626</v>
      </c>
      <c r="K6" s="6"/>
    </row>
    <row r="7" spans="1:11" s="3" customFormat="1" ht="12" customHeight="1">
      <c r="A7" s="46"/>
      <c r="B7" s="47" t="s">
        <v>11</v>
      </c>
      <c r="C7" s="48">
        <v>4685</v>
      </c>
      <c r="D7" s="48"/>
      <c r="E7" s="48">
        <f>SUM(C7:D7)</f>
        <v>4685</v>
      </c>
      <c r="F7" s="48">
        <v>6000</v>
      </c>
      <c r="G7" s="48"/>
      <c r="H7" s="48">
        <f>F7+G7</f>
        <v>6000</v>
      </c>
      <c r="I7" s="49">
        <f t="shared" si="0"/>
        <v>1.2806830309498398</v>
      </c>
      <c r="J7" s="50">
        <f>H7/H33</f>
        <v>0.010342527265487504</v>
      </c>
      <c r="K7" s="6"/>
    </row>
    <row r="8" spans="1:11" s="3" customFormat="1" ht="12" customHeight="1" thickBot="1">
      <c r="A8" s="51"/>
      <c r="B8" s="52" t="s">
        <v>22</v>
      </c>
      <c r="C8" s="53">
        <v>2700</v>
      </c>
      <c r="D8" s="53"/>
      <c r="E8" s="53">
        <f>SUM(C8:D8)</f>
        <v>2700</v>
      </c>
      <c r="F8" s="53">
        <v>2700</v>
      </c>
      <c r="G8" s="53"/>
      <c r="H8" s="53">
        <f>F8+G8</f>
        <v>2700</v>
      </c>
      <c r="I8" s="54">
        <f t="shared" si="0"/>
        <v>1</v>
      </c>
      <c r="J8" s="55">
        <f>H8/H33</f>
        <v>0.0046541372694693765</v>
      </c>
      <c r="K8" s="6"/>
    </row>
    <row r="9" spans="1:11" s="3" customFormat="1" ht="12" customHeight="1" thickBot="1">
      <c r="A9" s="56" t="s">
        <v>61</v>
      </c>
      <c r="B9" s="57" t="s">
        <v>12</v>
      </c>
      <c r="C9" s="58">
        <f aca="true" t="shared" si="1" ref="C9:H9">SUM(C6:C8)</f>
        <v>180994</v>
      </c>
      <c r="D9" s="58">
        <f t="shared" si="1"/>
        <v>0</v>
      </c>
      <c r="E9" s="58">
        <f t="shared" si="1"/>
        <v>180994</v>
      </c>
      <c r="F9" s="58">
        <f t="shared" si="1"/>
        <v>218700</v>
      </c>
      <c r="G9" s="58">
        <f t="shared" si="1"/>
        <v>0</v>
      </c>
      <c r="H9" s="58">
        <f t="shared" si="1"/>
        <v>218700</v>
      </c>
      <c r="I9" s="59">
        <f t="shared" si="0"/>
        <v>1.208327347867885</v>
      </c>
      <c r="J9" s="40">
        <f>SUM(J6:J8)</f>
        <v>0.3769851188270195</v>
      </c>
      <c r="K9" s="6"/>
    </row>
    <row r="10" spans="1:11" s="3" customFormat="1" ht="12" customHeight="1">
      <c r="A10" s="41"/>
      <c r="B10" s="42" t="s">
        <v>13</v>
      </c>
      <c r="C10" s="43">
        <v>6840</v>
      </c>
      <c r="D10" s="43"/>
      <c r="E10" s="43">
        <f>SUM(C10:D10)</f>
        <v>6840</v>
      </c>
      <c r="F10" s="43">
        <v>-15137</v>
      </c>
      <c r="G10" s="43"/>
      <c r="H10" s="43">
        <f>F10+G10</f>
        <v>-15137</v>
      </c>
      <c r="I10" s="44">
        <f t="shared" si="0"/>
        <v>-2.2130116959064328</v>
      </c>
      <c r="J10" s="45">
        <f>H10/H33</f>
        <v>-0.026092472536280723</v>
      </c>
      <c r="K10" s="6"/>
    </row>
    <row r="11" spans="1:11" s="3" customFormat="1" ht="12" customHeight="1">
      <c r="A11" s="51"/>
      <c r="B11" s="52" t="s">
        <v>36</v>
      </c>
      <c r="C11" s="53">
        <v>67236</v>
      </c>
      <c r="D11" s="53"/>
      <c r="E11" s="60">
        <f>SUM(C11:D11)</f>
        <v>67236</v>
      </c>
      <c r="F11" s="60">
        <v>63130</v>
      </c>
      <c r="G11" s="60"/>
      <c r="H11" s="60">
        <f>F11+G11</f>
        <v>63130</v>
      </c>
      <c r="I11" s="54">
        <f t="shared" si="0"/>
        <v>0.9389315247783925</v>
      </c>
      <c r="J11" s="50">
        <f>H11/H33</f>
        <v>0.10882062437837102</v>
      </c>
      <c r="K11" s="6"/>
    </row>
    <row r="12" spans="1:11" s="3" customFormat="1" ht="12" customHeight="1">
      <c r="A12" s="61"/>
      <c r="B12" s="62" t="s">
        <v>37</v>
      </c>
      <c r="C12" s="63">
        <f aca="true" t="shared" si="2" ref="C12:H12">SUM(C10:C11)</f>
        <v>74076</v>
      </c>
      <c r="D12" s="63">
        <f t="shared" si="2"/>
        <v>0</v>
      </c>
      <c r="E12" s="63">
        <f t="shared" si="2"/>
        <v>74076</v>
      </c>
      <c r="F12" s="63">
        <f t="shared" si="2"/>
        <v>47993</v>
      </c>
      <c r="G12" s="63">
        <f t="shared" si="2"/>
        <v>0</v>
      </c>
      <c r="H12" s="63">
        <f t="shared" si="2"/>
        <v>47993</v>
      </c>
      <c r="I12" s="49">
        <f t="shared" si="0"/>
        <v>0.6478886548949727</v>
      </c>
      <c r="J12" s="50">
        <f>H12/H33</f>
        <v>0.0827281518420903</v>
      </c>
      <c r="K12" s="6"/>
    </row>
    <row r="13" spans="1:11" s="3" customFormat="1" ht="12" customHeight="1">
      <c r="A13" s="46"/>
      <c r="B13" s="47" t="s">
        <v>14</v>
      </c>
      <c r="C13" s="48">
        <v>13000</v>
      </c>
      <c r="D13" s="48"/>
      <c r="E13" s="48">
        <f>SUM(C13:D13)</f>
        <v>13000</v>
      </c>
      <c r="F13" s="48">
        <v>14000</v>
      </c>
      <c r="G13" s="48"/>
      <c r="H13" s="48">
        <f>F13+G13</f>
        <v>14000</v>
      </c>
      <c r="I13" s="49">
        <f t="shared" si="0"/>
        <v>1.0769230769230769</v>
      </c>
      <c r="J13" s="50">
        <f>H13/H33</f>
        <v>0.024132563619470842</v>
      </c>
      <c r="K13" s="6"/>
    </row>
    <row r="14" spans="1:11" s="3" customFormat="1" ht="12" customHeight="1" thickBot="1">
      <c r="A14" s="64" t="s">
        <v>62</v>
      </c>
      <c r="B14" s="65" t="s">
        <v>15</v>
      </c>
      <c r="C14" s="66">
        <f>C12+C13</f>
        <v>87076</v>
      </c>
      <c r="D14" s="66">
        <f>SUM(D10:D13)</f>
        <v>0</v>
      </c>
      <c r="E14" s="66">
        <f>SUM(C14:D14)</f>
        <v>87076</v>
      </c>
      <c r="F14" s="66">
        <f>F12+F13</f>
        <v>61993</v>
      </c>
      <c r="G14" s="66"/>
      <c r="H14" s="66">
        <f>SUM(F14:G14)</f>
        <v>61993</v>
      </c>
      <c r="I14" s="67">
        <f t="shared" si="0"/>
        <v>0.7119412926638798</v>
      </c>
      <c r="J14" s="55">
        <f>H14/H33</f>
        <v>0.10686071546156113</v>
      </c>
      <c r="K14" s="6"/>
    </row>
    <row r="15" spans="1:11" s="3" customFormat="1" ht="12" customHeight="1" thickBot="1">
      <c r="A15" s="56" t="s">
        <v>63</v>
      </c>
      <c r="B15" s="68" t="s">
        <v>16</v>
      </c>
      <c r="C15" s="69">
        <v>572</v>
      </c>
      <c r="D15" s="69"/>
      <c r="E15" s="69">
        <f>SUM(C15:D15)</f>
        <v>572</v>
      </c>
      <c r="F15" s="69">
        <v>602</v>
      </c>
      <c r="G15" s="69"/>
      <c r="H15" s="69">
        <f>F15+G15</f>
        <v>602</v>
      </c>
      <c r="I15" s="59">
        <f t="shared" si="0"/>
        <v>1.0524475524475525</v>
      </c>
      <c r="J15" s="40">
        <f>H15/H33</f>
        <v>0.0010377002356372462</v>
      </c>
      <c r="K15" s="6"/>
    </row>
    <row r="16" spans="1:11" s="3" customFormat="1" ht="12" customHeight="1" thickBot="1">
      <c r="A16" s="36" t="s">
        <v>40</v>
      </c>
      <c r="B16" s="37" t="s">
        <v>17</v>
      </c>
      <c r="C16" s="38">
        <f aca="true" t="shared" si="3" ref="C16:H16">SUM(C9,C14,C15)</f>
        <v>268642</v>
      </c>
      <c r="D16" s="38">
        <f t="shared" si="3"/>
        <v>0</v>
      </c>
      <c r="E16" s="38">
        <f t="shared" si="3"/>
        <v>268642</v>
      </c>
      <c r="F16" s="38">
        <f t="shared" si="3"/>
        <v>281295</v>
      </c>
      <c r="G16" s="38">
        <f t="shared" si="3"/>
        <v>0</v>
      </c>
      <c r="H16" s="69">
        <f t="shared" si="3"/>
        <v>281295</v>
      </c>
      <c r="I16" s="59">
        <f t="shared" si="0"/>
        <v>1.047099857803322</v>
      </c>
      <c r="J16" s="40">
        <f>H16/H33</f>
        <v>0.4848835345242179</v>
      </c>
      <c r="K16" s="6"/>
    </row>
    <row r="17" spans="1:11" s="3" customFormat="1" ht="12" customHeight="1" thickBot="1">
      <c r="A17" s="36" t="s">
        <v>78</v>
      </c>
      <c r="B17" s="37" t="s">
        <v>48</v>
      </c>
      <c r="C17" s="38">
        <v>695</v>
      </c>
      <c r="D17" s="38"/>
      <c r="E17" s="38">
        <f>SUM(C17:D17)</f>
        <v>695</v>
      </c>
      <c r="F17" s="38">
        <v>28105</v>
      </c>
      <c r="G17" s="38"/>
      <c r="H17" s="38">
        <f>SUM(F17:G17)</f>
        <v>28105</v>
      </c>
      <c r="I17" s="39">
        <f t="shared" si="0"/>
        <v>40.43884892086331</v>
      </c>
      <c r="J17" s="40">
        <f>H17/H33</f>
        <v>0.04844612146608771</v>
      </c>
      <c r="K17" s="6"/>
    </row>
    <row r="18" spans="1:11" s="3" customFormat="1" ht="12" customHeight="1">
      <c r="A18" s="70" t="s">
        <v>79</v>
      </c>
      <c r="B18" s="71" t="s">
        <v>19</v>
      </c>
      <c r="C18" s="72">
        <v>12214</v>
      </c>
      <c r="D18" s="72">
        <v>4588</v>
      </c>
      <c r="E18" s="72">
        <f>SUM(C18:D18)</f>
        <v>16802</v>
      </c>
      <c r="F18" s="72">
        <v>23592</v>
      </c>
      <c r="G18" s="72">
        <v>2140</v>
      </c>
      <c r="H18" s="72">
        <f>F18+G18</f>
        <v>25732</v>
      </c>
      <c r="I18" s="73">
        <f aca="true" t="shared" si="4" ref="I18:I23">H18/E18</f>
        <v>1.5314843471015356</v>
      </c>
      <c r="J18" s="74">
        <f>H18/H33</f>
        <v>0.044355651932587406</v>
      </c>
      <c r="K18" s="6"/>
    </row>
    <row r="19" spans="1:11" s="3" customFormat="1" ht="12" customHeight="1">
      <c r="A19" s="46" t="s">
        <v>80</v>
      </c>
      <c r="B19" s="47" t="s">
        <v>20</v>
      </c>
      <c r="C19" s="48">
        <v>23391</v>
      </c>
      <c r="D19" s="48"/>
      <c r="E19" s="48">
        <f>SUM(C19:D19)</f>
        <v>23391</v>
      </c>
      <c r="F19" s="48">
        <v>21594</v>
      </c>
      <c r="G19" s="48"/>
      <c r="H19" s="48">
        <f>F19+G19</f>
        <v>21594</v>
      </c>
      <c r="I19" s="49">
        <f t="shared" si="4"/>
        <v>0.9231755803514172</v>
      </c>
      <c r="J19" s="50">
        <f>H19/H33</f>
        <v>0.03722275562848953</v>
      </c>
      <c r="K19" s="6"/>
    </row>
    <row r="20" spans="1:11" s="8" customFormat="1" ht="12" customHeight="1">
      <c r="A20" s="61"/>
      <c r="B20" s="62" t="s">
        <v>46</v>
      </c>
      <c r="C20" s="63">
        <f aca="true" t="shared" si="5" ref="C20:H20">SUM(C18:C19)</f>
        <v>35605</v>
      </c>
      <c r="D20" s="63">
        <f t="shared" si="5"/>
        <v>4588</v>
      </c>
      <c r="E20" s="63">
        <f t="shared" si="5"/>
        <v>40193</v>
      </c>
      <c r="F20" s="63">
        <f t="shared" si="5"/>
        <v>45186</v>
      </c>
      <c r="G20" s="63">
        <f t="shared" si="5"/>
        <v>2140</v>
      </c>
      <c r="H20" s="63">
        <f t="shared" si="5"/>
        <v>47326</v>
      </c>
      <c r="I20" s="75">
        <f t="shared" si="4"/>
        <v>1.1774687134575672</v>
      </c>
      <c r="J20" s="50">
        <f>H20/H33</f>
        <v>0.08157840756107693</v>
      </c>
      <c r="K20" s="7"/>
    </row>
    <row r="21" spans="1:11" s="3" customFormat="1" ht="12" customHeight="1">
      <c r="A21" s="46" t="s">
        <v>81</v>
      </c>
      <c r="B21" s="47" t="s">
        <v>45</v>
      </c>
      <c r="C21" s="48">
        <v>1200</v>
      </c>
      <c r="D21" s="48"/>
      <c r="E21" s="48">
        <f>SUM(C21:D21)</f>
        <v>1200</v>
      </c>
      <c r="F21" s="48">
        <v>4911</v>
      </c>
      <c r="G21" s="48"/>
      <c r="H21" s="48">
        <f>F21+G21</f>
        <v>4911</v>
      </c>
      <c r="I21" s="49">
        <f t="shared" si="4"/>
        <v>4.0925</v>
      </c>
      <c r="J21" s="50">
        <f>H21/H33</f>
        <v>0.008465358566801522</v>
      </c>
      <c r="K21" s="6"/>
    </row>
    <row r="22" spans="1:11" s="8" customFormat="1" ht="12" customHeight="1" thickBot="1">
      <c r="A22" s="76"/>
      <c r="B22" s="77" t="s">
        <v>47</v>
      </c>
      <c r="C22" s="78">
        <f aca="true" t="shared" si="6" ref="C22:H22">SUM(C21:C21)</f>
        <v>1200</v>
      </c>
      <c r="D22" s="78">
        <f t="shared" si="6"/>
        <v>0</v>
      </c>
      <c r="E22" s="78">
        <f t="shared" si="6"/>
        <v>1200</v>
      </c>
      <c r="F22" s="78">
        <f t="shared" si="6"/>
        <v>4911</v>
      </c>
      <c r="G22" s="78">
        <f t="shared" si="6"/>
        <v>0</v>
      </c>
      <c r="H22" s="78">
        <f t="shared" si="6"/>
        <v>4911</v>
      </c>
      <c r="I22" s="79">
        <f t="shared" si="4"/>
        <v>4.0925</v>
      </c>
      <c r="J22" s="80">
        <f>H23/H33</f>
        <v>0.09004376612787846</v>
      </c>
      <c r="K22" s="7"/>
    </row>
    <row r="23" spans="1:11" s="5" customFormat="1" ht="12" customHeight="1" thickBot="1">
      <c r="A23" s="36" t="s">
        <v>58</v>
      </c>
      <c r="B23" s="37" t="s">
        <v>21</v>
      </c>
      <c r="C23" s="38">
        <f aca="true" t="shared" si="7" ref="C23:H23">C20+C22</f>
        <v>36805</v>
      </c>
      <c r="D23" s="38">
        <f t="shared" si="7"/>
        <v>4588</v>
      </c>
      <c r="E23" s="38">
        <f t="shared" si="7"/>
        <v>41393</v>
      </c>
      <c r="F23" s="38">
        <f t="shared" si="7"/>
        <v>50097</v>
      </c>
      <c r="G23" s="38">
        <f t="shared" si="7"/>
        <v>2140</v>
      </c>
      <c r="H23" s="38">
        <f t="shared" si="7"/>
        <v>52237</v>
      </c>
      <c r="I23" s="39">
        <f t="shared" si="4"/>
        <v>1.2619766627207498</v>
      </c>
      <c r="J23" s="40">
        <f>H23/H33</f>
        <v>0.09004376612787846</v>
      </c>
      <c r="K23" s="4"/>
    </row>
    <row r="24" spans="1:11" s="3" customFormat="1" ht="12" customHeight="1">
      <c r="A24" s="81" t="s">
        <v>64</v>
      </c>
      <c r="B24" s="82" t="s">
        <v>38</v>
      </c>
      <c r="C24" s="72">
        <v>118562</v>
      </c>
      <c r="D24" s="72"/>
      <c r="E24" s="72">
        <f>SUM(C24:D24)</f>
        <v>118562</v>
      </c>
      <c r="F24" s="72">
        <v>101775</v>
      </c>
      <c r="G24" s="72"/>
      <c r="H24" s="72">
        <f>F24+G24</f>
        <v>101775</v>
      </c>
      <c r="I24" s="73">
        <f t="shared" si="0"/>
        <v>0.8584116327322414</v>
      </c>
      <c r="J24" s="74">
        <f>H24/H33</f>
        <v>0.17543511874083179</v>
      </c>
      <c r="K24" s="6"/>
    </row>
    <row r="25" spans="1:11" s="3" customFormat="1" ht="12" customHeight="1">
      <c r="A25" s="83" t="s">
        <v>65</v>
      </c>
      <c r="B25" s="84" t="s">
        <v>39</v>
      </c>
      <c r="C25" s="48">
        <v>6954</v>
      </c>
      <c r="D25" s="48"/>
      <c r="E25" s="48">
        <f>SUM(C25:D25)</f>
        <v>6954</v>
      </c>
      <c r="F25" s="48">
        <v>3722</v>
      </c>
      <c r="G25" s="48"/>
      <c r="H25" s="48">
        <f>F25+G25</f>
        <v>3722</v>
      </c>
      <c r="I25" s="49">
        <f t="shared" si="0"/>
        <v>0.5352315214265171</v>
      </c>
      <c r="J25" s="50">
        <f>H25/H33</f>
        <v>0.006415814413690748</v>
      </c>
      <c r="K25" s="6"/>
    </row>
    <row r="26" spans="1:11" s="3" customFormat="1" ht="12" customHeight="1" thickBot="1">
      <c r="A26" s="85" t="s">
        <v>66</v>
      </c>
      <c r="B26" s="86" t="s">
        <v>44</v>
      </c>
      <c r="C26" s="87">
        <v>3491</v>
      </c>
      <c r="D26" s="87"/>
      <c r="E26" s="87">
        <f>SUM(C26:D26)</f>
        <v>3491</v>
      </c>
      <c r="F26" s="87">
        <v>1280</v>
      </c>
      <c r="G26" s="87"/>
      <c r="H26" s="87">
        <f>F26+G26</f>
        <v>1280</v>
      </c>
      <c r="I26" s="79">
        <f t="shared" si="0"/>
        <v>0.3666571183042108</v>
      </c>
      <c r="J26" s="80">
        <f>H26/H33</f>
        <v>0.002206405816637334</v>
      </c>
      <c r="K26" s="6"/>
    </row>
    <row r="27" spans="1:11" s="3" customFormat="1" ht="12" customHeight="1" thickBot="1">
      <c r="A27" s="36" t="s">
        <v>59</v>
      </c>
      <c r="B27" s="37" t="s">
        <v>18</v>
      </c>
      <c r="C27" s="38">
        <f aca="true" t="shared" si="8" ref="C27:H27">SUM(C24:C26)</f>
        <v>129007</v>
      </c>
      <c r="D27" s="38">
        <f t="shared" si="8"/>
        <v>0</v>
      </c>
      <c r="E27" s="38">
        <f t="shared" si="8"/>
        <v>129007</v>
      </c>
      <c r="F27" s="38">
        <f t="shared" si="8"/>
        <v>106777</v>
      </c>
      <c r="G27" s="38">
        <f t="shared" si="8"/>
        <v>0</v>
      </c>
      <c r="H27" s="38">
        <f t="shared" si="8"/>
        <v>106777</v>
      </c>
      <c r="I27" s="39">
        <f t="shared" si="0"/>
        <v>0.827683769097801</v>
      </c>
      <c r="J27" s="40">
        <f>H27/H33</f>
        <v>0.18405733897115986</v>
      </c>
      <c r="K27" s="6"/>
    </row>
    <row r="28" spans="1:11" s="3" customFormat="1" ht="12" customHeight="1" thickBot="1">
      <c r="A28" s="88" t="s">
        <v>68</v>
      </c>
      <c r="B28" s="37" t="s">
        <v>49</v>
      </c>
      <c r="C28" s="38">
        <v>1500</v>
      </c>
      <c r="D28" s="38"/>
      <c r="E28" s="38">
        <f>SUM(C28:D28)</f>
        <v>1500</v>
      </c>
      <c r="F28" s="38">
        <v>1300</v>
      </c>
      <c r="G28" s="38"/>
      <c r="H28" s="38">
        <f>SUM(F28:G28)</f>
        <v>1300</v>
      </c>
      <c r="I28" s="39">
        <f t="shared" si="0"/>
        <v>0.8666666666666667</v>
      </c>
      <c r="J28" s="40">
        <f>H28/H33</f>
        <v>0.0022408809075222923</v>
      </c>
      <c r="K28" s="6"/>
    </row>
    <row r="29" spans="1:11" s="3" customFormat="1" ht="12" customHeight="1" thickBot="1">
      <c r="A29" s="36" t="s">
        <v>67</v>
      </c>
      <c r="B29" s="37" t="s">
        <v>23</v>
      </c>
      <c r="C29" s="38">
        <v>3740</v>
      </c>
      <c r="D29" s="38"/>
      <c r="E29" s="38">
        <f>SUM(C29:D29)</f>
        <v>3740</v>
      </c>
      <c r="F29" s="38"/>
      <c r="G29" s="38"/>
      <c r="H29" s="38">
        <f>F29+G29</f>
        <v>0</v>
      </c>
      <c r="I29" s="39">
        <f>H29/E29</f>
        <v>0</v>
      </c>
      <c r="J29" s="40">
        <f>H29/H33</f>
        <v>0</v>
      </c>
      <c r="K29" s="6"/>
    </row>
    <row r="30" spans="1:10" s="9" customFormat="1" ht="14.25" thickBot="1">
      <c r="A30" s="89"/>
      <c r="B30" s="90" t="s">
        <v>52</v>
      </c>
      <c r="C30" s="91">
        <f aca="true" t="shared" si="9" ref="C30:H30">C5+C16+C17+C23+C27+C28+C29</f>
        <v>487690</v>
      </c>
      <c r="D30" s="91">
        <f t="shared" si="9"/>
        <v>10003</v>
      </c>
      <c r="E30" s="91">
        <f t="shared" si="9"/>
        <v>497693</v>
      </c>
      <c r="F30" s="91">
        <f t="shared" si="9"/>
        <v>518371</v>
      </c>
      <c r="G30" s="91">
        <f t="shared" si="9"/>
        <v>8255</v>
      </c>
      <c r="H30" s="91">
        <f t="shared" si="9"/>
        <v>526626</v>
      </c>
      <c r="I30" s="92">
        <f>H30/E30</f>
        <v>1.0581342313434186</v>
      </c>
      <c r="J30" s="40">
        <f>H30/H33</f>
        <v>0.9077739606191036</v>
      </c>
    </row>
    <row r="31" spans="1:10" s="3" customFormat="1" ht="12.75">
      <c r="A31" s="82" t="s">
        <v>82</v>
      </c>
      <c r="B31" s="71" t="s">
        <v>50</v>
      </c>
      <c r="C31" s="72">
        <v>48879</v>
      </c>
      <c r="D31" s="72"/>
      <c r="E31" s="72">
        <f>SUM(C31:D31)</f>
        <v>48879</v>
      </c>
      <c r="F31" s="72">
        <v>53503</v>
      </c>
      <c r="G31" s="72"/>
      <c r="H31" s="72">
        <f>SUM(F31:G31)</f>
        <v>53503</v>
      </c>
      <c r="I31" s="93">
        <f>H31/E31</f>
        <v>1.09460095337466</v>
      </c>
      <c r="J31" s="74">
        <f>H31/H33</f>
        <v>0.09222603938089632</v>
      </c>
    </row>
    <row r="32" spans="1:10" s="3" customFormat="1" ht="13.5" thickBot="1">
      <c r="A32" s="86" t="s">
        <v>83</v>
      </c>
      <c r="B32" s="94" t="s">
        <v>51</v>
      </c>
      <c r="C32" s="94"/>
      <c r="D32" s="94"/>
      <c r="E32" s="94"/>
      <c r="F32" s="94"/>
      <c r="G32" s="94"/>
      <c r="H32" s="94">
        <f>SUM(F32:G32)</f>
        <v>0</v>
      </c>
      <c r="I32" s="95"/>
      <c r="J32" s="80"/>
    </row>
    <row r="33" spans="1:10" s="9" customFormat="1" ht="14.25" thickBot="1">
      <c r="A33" s="89"/>
      <c r="B33" s="96" t="s">
        <v>24</v>
      </c>
      <c r="C33" s="91">
        <f aca="true" t="shared" si="10" ref="C33:H33">C30+C31+C32</f>
        <v>536569</v>
      </c>
      <c r="D33" s="91">
        <f t="shared" si="10"/>
        <v>10003</v>
      </c>
      <c r="E33" s="91">
        <f t="shared" si="10"/>
        <v>546572</v>
      </c>
      <c r="F33" s="91">
        <f t="shared" si="10"/>
        <v>571874</v>
      </c>
      <c r="G33" s="91">
        <f t="shared" si="10"/>
        <v>8255</v>
      </c>
      <c r="H33" s="91">
        <f t="shared" si="10"/>
        <v>580129</v>
      </c>
      <c r="I33" s="92">
        <f>H33/E33</f>
        <v>1.0613953879818212</v>
      </c>
      <c r="J33" s="97">
        <f>J5+J16+J17+J23+J27+J28+J29+J31</f>
        <v>1</v>
      </c>
    </row>
    <row r="34" spans="1:11" s="5" customFormat="1" ht="12" customHeight="1">
      <c r="A34" s="98" t="s">
        <v>40</v>
      </c>
      <c r="B34" s="99" t="s">
        <v>25</v>
      </c>
      <c r="C34" s="100"/>
      <c r="D34" s="100"/>
      <c r="E34" s="100"/>
      <c r="F34" s="100"/>
      <c r="G34" s="100"/>
      <c r="H34" s="101"/>
      <c r="I34" s="102"/>
      <c r="J34" s="103"/>
      <c r="K34" s="4"/>
    </row>
    <row r="35" spans="1:11" s="3" customFormat="1" ht="12" customHeight="1">
      <c r="A35" s="46">
        <v>1</v>
      </c>
      <c r="B35" s="47" t="s">
        <v>26</v>
      </c>
      <c r="C35" s="48">
        <v>240284</v>
      </c>
      <c r="D35" s="48">
        <v>19410</v>
      </c>
      <c r="E35" s="48">
        <f aca="true" t="shared" si="11" ref="E35:E40">SUM(C35:D35)</f>
        <v>259694</v>
      </c>
      <c r="F35" s="48">
        <v>250479</v>
      </c>
      <c r="G35" s="48">
        <v>22034</v>
      </c>
      <c r="H35" s="43">
        <f aca="true" t="shared" si="12" ref="H35:H40">F35+G35</f>
        <v>272513</v>
      </c>
      <c r="I35" s="104">
        <f t="shared" si="0"/>
        <v>1.0493619413617565</v>
      </c>
      <c r="J35" s="50">
        <f>H35/H55</f>
        <v>0.4697455221166327</v>
      </c>
      <c r="K35" s="6"/>
    </row>
    <row r="36" spans="1:11" s="3" customFormat="1" ht="12" customHeight="1">
      <c r="A36" s="46">
        <v>2</v>
      </c>
      <c r="B36" s="47" t="s">
        <v>27</v>
      </c>
      <c r="C36" s="48">
        <v>78536</v>
      </c>
      <c r="D36" s="48">
        <v>6541</v>
      </c>
      <c r="E36" s="48">
        <f t="shared" si="11"/>
        <v>85077</v>
      </c>
      <c r="F36" s="48">
        <v>79131</v>
      </c>
      <c r="G36" s="48">
        <v>7099</v>
      </c>
      <c r="H36" s="43">
        <f t="shared" si="12"/>
        <v>86230</v>
      </c>
      <c r="I36" s="104">
        <f t="shared" si="0"/>
        <v>1.013552428976104</v>
      </c>
      <c r="J36" s="50">
        <f>H36/H55</f>
        <v>0.1486393543504979</v>
      </c>
      <c r="K36" s="6"/>
    </row>
    <row r="37" spans="1:11" s="3" customFormat="1" ht="12" customHeight="1">
      <c r="A37" s="46">
        <v>3</v>
      </c>
      <c r="B37" s="47" t="s">
        <v>84</v>
      </c>
      <c r="C37" s="48">
        <v>127126</v>
      </c>
      <c r="D37" s="48">
        <v>20151</v>
      </c>
      <c r="E37" s="48">
        <f t="shared" si="11"/>
        <v>147277</v>
      </c>
      <c r="F37" s="48">
        <v>134449</v>
      </c>
      <c r="G37" s="48">
        <v>22090</v>
      </c>
      <c r="H37" s="43">
        <f t="shared" si="12"/>
        <v>156539</v>
      </c>
      <c r="I37" s="104">
        <f t="shared" si="0"/>
        <v>1.0628882989197228</v>
      </c>
      <c r="J37" s="50">
        <f>H37/H55</f>
        <v>0.26983481260202474</v>
      </c>
      <c r="K37" s="6"/>
    </row>
    <row r="38" spans="1:11" s="3" customFormat="1" ht="12" customHeight="1">
      <c r="A38" s="46">
        <v>4</v>
      </c>
      <c r="B38" s="47" t="s">
        <v>28</v>
      </c>
      <c r="C38" s="48">
        <v>5851</v>
      </c>
      <c r="D38" s="48"/>
      <c r="E38" s="48">
        <f t="shared" si="11"/>
        <v>5851</v>
      </c>
      <c r="F38" s="48">
        <v>6955</v>
      </c>
      <c r="G38" s="48"/>
      <c r="H38" s="43">
        <f t="shared" si="12"/>
        <v>6955</v>
      </c>
      <c r="I38" s="104">
        <f t="shared" si="0"/>
        <v>1.1886856947530338</v>
      </c>
      <c r="J38" s="50">
        <f>H38/H55</f>
        <v>0.011988712855244265</v>
      </c>
      <c r="K38" s="6"/>
    </row>
    <row r="39" spans="1:11" s="3" customFormat="1" ht="12" customHeight="1">
      <c r="A39" s="46">
        <v>5</v>
      </c>
      <c r="B39" s="47" t="s">
        <v>29</v>
      </c>
      <c r="C39" s="48">
        <v>5880</v>
      </c>
      <c r="D39" s="48"/>
      <c r="E39" s="48">
        <f t="shared" si="11"/>
        <v>5880</v>
      </c>
      <c r="F39" s="48">
        <v>4220</v>
      </c>
      <c r="G39" s="48"/>
      <c r="H39" s="43">
        <f t="shared" si="12"/>
        <v>4220</v>
      </c>
      <c r="I39" s="104">
        <f t="shared" si="0"/>
        <v>0.717687074829932</v>
      </c>
      <c r="J39" s="50">
        <f>H39/H55</f>
        <v>0.007274244176726211</v>
      </c>
      <c r="K39" s="6"/>
    </row>
    <row r="40" spans="1:72" s="3" customFormat="1" ht="12" customHeight="1" thickBot="1">
      <c r="A40" s="51">
        <v>6</v>
      </c>
      <c r="B40" s="52" t="s">
        <v>30</v>
      </c>
      <c r="C40" s="53">
        <v>6960</v>
      </c>
      <c r="D40" s="53"/>
      <c r="E40" s="53">
        <f t="shared" si="11"/>
        <v>6960</v>
      </c>
      <c r="F40" s="53">
        <v>2393</v>
      </c>
      <c r="G40" s="53"/>
      <c r="H40" s="60">
        <f t="shared" si="12"/>
        <v>2393</v>
      </c>
      <c r="I40" s="105">
        <f t="shared" si="0"/>
        <v>0.34382183908045977</v>
      </c>
      <c r="J40" s="55">
        <f>H40/H55</f>
        <v>0.004124944624385266</v>
      </c>
      <c r="K40" s="6"/>
      <c r="BT40" s="10"/>
    </row>
    <row r="41" spans="1:11" s="12" customFormat="1" ht="12" customHeight="1" thickBot="1">
      <c r="A41" s="106"/>
      <c r="B41" s="107" t="s">
        <v>31</v>
      </c>
      <c r="C41" s="108">
        <f aca="true" t="shared" si="13" ref="C41:H41">SUM(C35:C40)</f>
        <v>464637</v>
      </c>
      <c r="D41" s="108">
        <f t="shared" si="13"/>
        <v>46102</v>
      </c>
      <c r="E41" s="108">
        <f t="shared" si="13"/>
        <v>510739</v>
      </c>
      <c r="F41" s="108">
        <f t="shared" si="13"/>
        <v>477627</v>
      </c>
      <c r="G41" s="108">
        <f t="shared" si="13"/>
        <v>51223</v>
      </c>
      <c r="H41" s="108">
        <f t="shared" si="13"/>
        <v>528850</v>
      </c>
      <c r="I41" s="102">
        <f t="shared" si="0"/>
        <v>1.0354603819171828</v>
      </c>
      <c r="J41" s="109">
        <f>SUM(J35:J40)</f>
        <v>0.9116075907255111</v>
      </c>
      <c r="K41" s="11"/>
    </row>
    <row r="42" spans="1:10" s="13" customFormat="1" ht="12" customHeight="1">
      <c r="A42" s="110"/>
      <c r="B42" s="111" t="s">
        <v>70</v>
      </c>
      <c r="C42" s="112">
        <v>12215</v>
      </c>
      <c r="D42" s="112"/>
      <c r="E42" s="112">
        <f>SUM(C42:D42)</f>
        <v>12215</v>
      </c>
      <c r="F42" s="113">
        <v>7000</v>
      </c>
      <c r="G42" s="112"/>
      <c r="H42" s="113">
        <f>SUM(F42:G42)</f>
        <v>7000</v>
      </c>
      <c r="I42" s="114">
        <f>H42/E42</f>
        <v>0.5730659025787965</v>
      </c>
      <c r="J42" s="115">
        <f>H42/H55</f>
        <v>0.012066281809735421</v>
      </c>
    </row>
    <row r="43" spans="1:10" s="14" customFormat="1" ht="12" customHeight="1">
      <c r="A43" s="116"/>
      <c r="B43" s="117" t="s">
        <v>69</v>
      </c>
      <c r="C43" s="118">
        <v>1428</v>
      </c>
      <c r="D43" s="118"/>
      <c r="E43" s="118">
        <f>SUM(C43:D43)</f>
        <v>1428</v>
      </c>
      <c r="F43" s="118">
        <v>1280</v>
      </c>
      <c r="G43" s="118"/>
      <c r="H43" s="118">
        <f>SUM(F43:G43)</f>
        <v>1280</v>
      </c>
      <c r="I43" s="119">
        <f>H43/E43</f>
        <v>0.896358543417367</v>
      </c>
      <c r="J43" s="120">
        <f>H43/H55</f>
        <v>0.002206405816637334</v>
      </c>
    </row>
    <row r="44" spans="1:10" s="14" customFormat="1" ht="12" customHeight="1">
      <c r="A44" s="116"/>
      <c r="B44" s="121"/>
      <c r="C44" s="122"/>
      <c r="D44" s="122"/>
      <c r="E44" s="122"/>
      <c r="F44" s="122"/>
      <c r="G44" s="122"/>
      <c r="H44" s="122"/>
      <c r="I44" s="123"/>
      <c r="J44" s="124"/>
    </row>
    <row r="45" spans="1:11" s="5" customFormat="1" ht="12" customHeight="1">
      <c r="A45" s="125" t="s">
        <v>57</v>
      </c>
      <c r="B45" s="126" t="s">
        <v>32</v>
      </c>
      <c r="C45" s="127"/>
      <c r="D45" s="127"/>
      <c r="E45" s="127"/>
      <c r="F45" s="127"/>
      <c r="G45" s="127"/>
      <c r="H45" s="43">
        <f>F45+G45</f>
        <v>0</v>
      </c>
      <c r="I45" s="128"/>
      <c r="J45" s="45"/>
      <c r="K45" s="4"/>
    </row>
    <row r="46" spans="1:11" s="3" customFormat="1" ht="12" customHeight="1">
      <c r="A46" s="46">
        <v>1</v>
      </c>
      <c r="B46" s="129" t="s">
        <v>33</v>
      </c>
      <c r="C46" s="48"/>
      <c r="D46" s="48"/>
      <c r="E46" s="48">
        <f>SUM(C46:D46)</f>
        <v>0</v>
      </c>
      <c r="F46" s="48">
        <v>3171</v>
      </c>
      <c r="G46" s="48">
        <v>276</v>
      </c>
      <c r="H46" s="43">
        <f>F46+G46</f>
        <v>3447</v>
      </c>
      <c r="I46" s="104"/>
      <c r="J46" s="50">
        <f>H46/H55</f>
        <v>0.0059417819140225705</v>
      </c>
      <c r="K46" s="6"/>
    </row>
    <row r="47" spans="1:11" s="3" customFormat="1" ht="12" customHeight="1">
      <c r="A47" s="46">
        <v>2</v>
      </c>
      <c r="B47" s="129" t="s">
        <v>34</v>
      </c>
      <c r="C47" s="48"/>
      <c r="D47" s="48"/>
      <c r="E47" s="48">
        <f>SUM(C47:D47)</f>
        <v>0</v>
      </c>
      <c r="F47" s="48">
        <v>4798</v>
      </c>
      <c r="G47" s="48"/>
      <c r="H47" s="43">
        <f>F47+G47</f>
        <v>4798</v>
      </c>
      <c r="I47" s="104"/>
      <c r="J47" s="50"/>
      <c r="K47" s="6"/>
    </row>
    <row r="48" spans="1:11" s="3" customFormat="1" ht="12" customHeight="1">
      <c r="A48" s="46">
        <v>3</v>
      </c>
      <c r="B48" s="129" t="s">
        <v>35</v>
      </c>
      <c r="C48" s="48">
        <v>9000</v>
      </c>
      <c r="D48" s="48"/>
      <c r="E48" s="48">
        <f>SUM(C48:D48)</f>
        <v>9000</v>
      </c>
      <c r="F48" s="48">
        <v>6480</v>
      </c>
      <c r="G48" s="48"/>
      <c r="H48" s="43">
        <f>F48+G48</f>
        <v>6480</v>
      </c>
      <c r="I48" s="104">
        <f t="shared" si="0"/>
        <v>0.72</v>
      </c>
      <c r="J48" s="50">
        <f>H48/H55</f>
        <v>0.011169929446726503</v>
      </c>
      <c r="K48" s="6"/>
    </row>
    <row r="49" spans="1:11" s="8" customFormat="1" ht="12" customHeight="1">
      <c r="A49" s="61"/>
      <c r="B49" s="130" t="s">
        <v>53</v>
      </c>
      <c r="C49" s="63">
        <f aca="true" t="shared" si="14" ref="C49:H49">SUM(C46:C48)</f>
        <v>9000</v>
      </c>
      <c r="D49" s="63">
        <f t="shared" si="14"/>
        <v>0</v>
      </c>
      <c r="E49" s="63">
        <f t="shared" si="14"/>
        <v>9000</v>
      </c>
      <c r="F49" s="63">
        <f t="shared" si="14"/>
        <v>14449</v>
      </c>
      <c r="G49" s="63">
        <f t="shared" si="14"/>
        <v>276</v>
      </c>
      <c r="H49" s="63">
        <f t="shared" si="14"/>
        <v>14725</v>
      </c>
      <c r="I49" s="131">
        <f t="shared" si="0"/>
        <v>1.636111111111111</v>
      </c>
      <c r="J49" s="50">
        <f>H49/H55</f>
        <v>0.025382285664050583</v>
      </c>
      <c r="K49" s="7"/>
    </row>
    <row r="50" spans="1:11" s="3" customFormat="1" ht="12" customHeight="1">
      <c r="A50" s="46">
        <v>4</v>
      </c>
      <c r="B50" s="132" t="s">
        <v>54</v>
      </c>
      <c r="C50" s="53">
        <v>1500</v>
      </c>
      <c r="D50" s="53"/>
      <c r="E50" s="53">
        <f>SUM(C50:D50)</f>
        <v>1500</v>
      </c>
      <c r="F50" s="53">
        <v>1500</v>
      </c>
      <c r="G50" s="53"/>
      <c r="H50" s="60">
        <f>F50+G50</f>
        <v>1500</v>
      </c>
      <c r="I50" s="105">
        <f>H50/E50</f>
        <v>1</v>
      </c>
      <c r="J50" s="55">
        <f>H50/H55</f>
        <v>0.002585631816371876</v>
      </c>
      <c r="K50" s="6"/>
    </row>
    <row r="51" spans="1:10" s="6" customFormat="1" ht="12" thickBot="1">
      <c r="A51" s="86">
        <v>5</v>
      </c>
      <c r="B51" s="94" t="s">
        <v>77</v>
      </c>
      <c r="C51" s="94"/>
      <c r="D51" s="94"/>
      <c r="E51" s="87">
        <f>SUM(C51:D51)</f>
        <v>0</v>
      </c>
      <c r="F51" s="94">
        <v>9721</v>
      </c>
      <c r="G51" s="94"/>
      <c r="H51" s="87">
        <f>F51+G51</f>
        <v>9721</v>
      </c>
      <c r="I51" s="133"/>
      <c r="J51" s="80">
        <f>H51/H55</f>
        <v>0.016756617924634003</v>
      </c>
    </row>
    <row r="52" spans="1:11" s="5" customFormat="1" ht="12" customHeight="1" thickBot="1">
      <c r="A52" s="134"/>
      <c r="B52" s="135" t="s">
        <v>71</v>
      </c>
      <c r="C52" s="136">
        <f>SUM(C49:C51)</f>
        <v>10500</v>
      </c>
      <c r="D52" s="136">
        <f aca="true" t="shared" si="15" ref="D52:I52">SUM(D49:D51)</f>
        <v>0</v>
      </c>
      <c r="E52" s="136">
        <f t="shared" si="15"/>
        <v>10500</v>
      </c>
      <c r="F52" s="136">
        <f>SUM(F49:F51)</f>
        <v>25670</v>
      </c>
      <c r="G52" s="136">
        <f t="shared" si="15"/>
        <v>276</v>
      </c>
      <c r="H52" s="136">
        <f t="shared" si="15"/>
        <v>25946</v>
      </c>
      <c r="I52" s="137">
        <f t="shared" si="15"/>
        <v>2.636111111111111</v>
      </c>
      <c r="J52" s="138">
        <f>H52/H55</f>
        <v>0.04472453540505646</v>
      </c>
      <c r="K52" s="4"/>
    </row>
    <row r="53" spans="1:11" s="5" customFormat="1" ht="12" customHeight="1" thickBot="1">
      <c r="A53" s="139"/>
      <c r="B53" s="140" t="s">
        <v>56</v>
      </c>
      <c r="C53" s="141">
        <v>25333</v>
      </c>
      <c r="D53" s="141"/>
      <c r="E53" s="141">
        <f>SUM(C53:D53)</f>
        <v>25333</v>
      </c>
      <c r="F53" s="141">
        <v>25333</v>
      </c>
      <c r="G53" s="141"/>
      <c r="H53" s="141">
        <f>SUM(F53:G53)</f>
        <v>25333</v>
      </c>
      <c r="I53" s="142">
        <f t="shared" si="0"/>
        <v>1</v>
      </c>
      <c r="J53" s="143">
        <f>H53/H55</f>
        <v>0.04366787386943249</v>
      </c>
      <c r="K53" s="4"/>
    </row>
    <row r="54" spans="1:11" s="5" customFormat="1" ht="12" customHeight="1" thickBot="1">
      <c r="A54" s="144"/>
      <c r="B54" s="145" t="s">
        <v>72</v>
      </c>
      <c r="C54" s="108">
        <f aca="true" t="shared" si="16" ref="C54:H54">C52+C53</f>
        <v>35833</v>
      </c>
      <c r="D54" s="108">
        <f t="shared" si="16"/>
        <v>0</v>
      </c>
      <c r="E54" s="108">
        <f t="shared" si="16"/>
        <v>35833</v>
      </c>
      <c r="F54" s="108">
        <f t="shared" si="16"/>
        <v>51003</v>
      </c>
      <c r="G54" s="108">
        <f t="shared" si="16"/>
        <v>276</v>
      </c>
      <c r="H54" s="108">
        <f t="shared" si="16"/>
        <v>51279</v>
      </c>
      <c r="I54" s="146">
        <f>H54/E54</f>
        <v>1.4310551726062568</v>
      </c>
      <c r="J54" s="147">
        <f>H54/H55</f>
        <v>0.08839240927448895</v>
      </c>
      <c r="K54" s="4"/>
    </row>
    <row r="55" spans="1:11" s="9" customFormat="1" ht="12" customHeight="1" thickBot="1">
      <c r="A55" s="148"/>
      <c r="B55" s="149" t="s">
        <v>55</v>
      </c>
      <c r="C55" s="150">
        <f aca="true" t="shared" si="17" ref="C55:H55">C41+C54</f>
        <v>500470</v>
      </c>
      <c r="D55" s="150">
        <f t="shared" si="17"/>
        <v>46102</v>
      </c>
      <c r="E55" s="150">
        <f t="shared" si="17"/>
        <v>546572</v>
      </c>
      <c r="F55" s="150">
        <f t="shared" si="17"/>
        <v>528630</v>
      </c>
      <c r="G55" s="150">
        <f t="shared" si="17"/>
        <v>51499</v>
      </c>
      <c r="H55" s="150">
        <f t="shared" si="17"/>
        <v>580129</v>
      </c>
      <c r="I55" s="151">
        <f>H55/E55</f>
        <v>1.0613953879818212</v>
      </c>
      <c r="J55" s="152">
        <f>H55/H55</f>
        <v>1</v>
      </c>
      <c r="K55" s="17"/>
    </row>
    <row r="56" s="3" customFormat="1" ht="12.75"/>
    <row r="57" spans="1:11" s="3" customFormat="1" ht="12" customHeight="1">
      <c r="A57" s="15"/>
      <c r="B57" s="15"/>
      <c r="C57" s="15"/>
      <c r="D57" s="15"/>
      <c r="E57" s="15"/>
      <c r="F57" s="15"/>
      <c r="G57" s="15"/>
      <c r="H57" s="14"/>
      <c r="I57" s="14"/>
      <c r="J57" s="14"/>
      <c r="K57" s="6"/>
    </row>
    <row r="58" spans="1:11" s="3" customFormat="1" ht="12" customHeight="1">
      <c r="A58" s="15"/>
      <c r="B58" s="15"/>
      <c r="C58" s="15"/>
      <c r="D58" s="15"/>
      <c r="E58" s="15"/>
      <c r="F58" s="15"/>
      <c r="G58" s="15"/>
      <c r="H58" s="14"/>
      <c r="I58" s="14"/>
      <c r="J58" s="14"/>
      <c r="K58" s="6"/>
    </row>
    <row r="59" spans="1:11" s="3" customFormat="1" ht="12" customHeight="1">
      <c r="A59" s="15"/>
      <c r="B59" s="15"/>
      <c r="C59" s="15"/>
      <c r="D59" s="15"/>
      <c r="E59" s="15"/>
      <c r="F59" s="15"/>
      <c r="G59" s="15"/>
      <c r="H59" s="14"/>
      <c r="I59" s="14"/>
      <c r="J59" s="14"/>
      <c r="K59" s="6"/>
    </row>
    <row r="60" spans="1:11" s="3" customFormat="1" ht="12" customHeight="1">
      <c r="A60" s="15"/>
      <c r="B60" s="15"/>
      <c r="C60" s="15"/>
      <c r="D60" s="15"/>
      <c r="E60" s="15"/>
      <c r="F60" s="15"/>
      <c r="G60" s="15"/>
      <c r="H60" s="14"/>
      <c r="I60" s="14"/>
      <c r="J60" s="14"/>
      <c r="K60" s="6"/>
    </row>
    <row r="61" spans="1:11" s="3" customFormat="1" ht="12" customHeight="1">
      <c r="A61" s="16"/>
      <c r="B61" s="16"/>
      <c r="C61" s="16"/>
      <c r="D61" s="16"/>
      <c r="E61" s="16"/>
      <c r="F61" s="16"/>
      <c r="G61" s="16"/>
      <c r="H61" s="6"/>
      <c r="I61" s="6"/>
      <c r="J61" s="6"/>
      <c r="K61" s="6"/>
    </row>
    <row r="62" spans="1:11" s="3" customFormat="1" ht="12" customHeight="1">
      <c r="A62" s="16"/>
      <c r="B62" s="16"/>
      <c r="C62" s="16"/>
      <c r="D62" s="16"/>
      <c r="E62" s="16"/>
      <c r="F62" s="16"/>
      <c r="G62" s="16"/>
      <c r="H62" s="6"/>
      <c r="I62" s="6"/>
      <c r="J62" s="6"/>
      <c r="K62" s="6"/>
    </row>
    <row r="63" spans="1:11" s="3" customFormat="1" ht="12" customHeight="1">
      <c r="A63" s="16"/>
      <c r="B63" s="16"/>
      <c r="C63" s="16"/>
      <c r="D63" s="16"/>
      <c r="E63" s="16"/>
      <c r="F63" s="16"/>
      <c r="G63" s="16"/>
      <c r="H63" s="6"/>
      <c r="I63" s="6"/>
      <c r="J63" s="6"/>
      <c r="K63" s="6"/>
    </row>
    <row r="64" spans="1:11" s="3" customFormat="1" ht="12" customHeight="1">
      <c r="A64" s="16"/>
      <c r="B64" s="16"/>
      <c r="C64" s="16"/>
      <c r="D64" s="16"/>
      <c r="E64" s="16"/>
      <c r="F64" s="16"/>
      <c r="G64" s="16"/>
      <c r="H64" s="6"/>
      <c r="I64" s="6"/>
      <c r="J64" s="6"/>
      <c r="K64" s="6"/>
    </row>
    <row r="65" spans="1:11" s="3" customFormat="1" ht="12" customHeight="1">
      <c r="A65" s="16"/>
      <c r="B65" s="16"/>
      <c r="C65" s="16"/>
      <c r="D65" s="16"/>
      <c r="E65" s="16"/>
      <c r="F65" s="16"/>
      <c r="G65" s="16"/>
      <c r="H65" s="6"/>
      <c r="I65" s="6"/>
      <c r="J65" s="6"/>
      <c r="K65" s="6"/>
    </row>
    <row r="66" spans="1:11" ht="12" customHeight="1">
      <c r="A66" s="1"/>
      <c r="B66" s="1"/>
      <c r="C66" s="1"/>
      <c r="D66" s="1"/>
      <c r="E66" s="1"/>
      <c r="F66" s="1"/>
      <c r="G66" s="1"/>
      <c r="H66" s="2"/>
      <c r="I66" s="2"/>
      <c r="J66" s="2"/>
      <c r="K66" s="2"/>
    </row>
    <row r="67" spans="1:11" ht="12" customHeight="1">
      <c r="A67" s="1"/>
      <c r="B67" s="1"/>
      <c r="C67" s="1"/>
      <c r="D67" s="1"/>
      <c r="E67" s="1"/>
      <c r="F67" s="1"/>
      <c r="G67" s="1"/>
      <c r="H67" s="2"/>
      <c r="I67" s="2"/>
      <c r="J67" s="2"/>
      <c r="K67" s="2"/>
    </row>
    <row r="68" spans="1:11" ht="12" customHeight="1">
      <c r="A68" s="1"/>
      <c r="B68" s="1"/>
      <c r="C68" s="1"/>
      <c r="D68" s="1"/>
      <c r="E68" s="1"/>
      <c r="F68" s="1"/>
      <c r="G68" s="1"/>
      <c r="H68" s="2"/>
      <c r="I68" s="2"/>
      <c r="J68" s="2"/>
      <c r="K68" s="2"/>
    </row>
    <row r="69" spans="1:11" ht="12" customHeight="1">
      <c r="A69" s="1"/>
      <c r="B69" s="1"/>
      <c r="C69" s="1"/>
      <c r="D69" s="1"/>
      <c r="E69" s="1"/>
      <c r="F69" s="1"/>
      <c r="G69" s="1"/>
      <c r="H69" s="2"/>
      <c r="I69" s="2"/>
      <c r="J69" s="2"/>
      <c r="K69" s="2"/>
    </row>
    <row r="70" spans="1:11" ht="12" customHeight="1">
      <c r="A70" s="1"/>
      <c r="B70" s="1"/>
      <c r="C70" s="1"/>
      <c r="D70" s="1"/>
      <c r="E70" s="1"/>
      <c r="F70" s="1"/>
      <c r="G70" s="1"/>
      <c r="H70" s="2"/>
      <c r="I70" s="2"/>
      <c r="J70" s="2"/>
      <c r="K70" s="2"/>
    </row>
    <row r="71" spans="1:11" ht="12" customHeight="1">
      <c r="A71" s="1"/>
      <c r="B71" s="1"/>
      <c r="C71" s="1"/>
      <c r="D71" s="1"/>
      <c r="E71" s="1"/>
      <c r="F71" s="1"/>
      <c r="G71" s="1"/>
      <c r="H71" s="2"/>
      <c r="I71" s="2"/>
      <c r="J71" s="2"/>
      <c r="K71" s="2"/>
    </row>
    <row r="72" spans="1:11" ht="12" customHeight="1">
      <c r="A72" s="1"/>
      <c r="B72" s="1"/>
      <c r="C72" s="1"/>
      <c r="D72" s="1"/>
      <c r="E72" s="1"/>
      <c r="F72" s="1"/>
      <c r="G72" s="1"/>
      <c r="H72" s="2"/>
      <c r="I72" s="2"/>
      <c r="J72" s="2"/>
      <c r="K72" s="2"/>
    </row>
    <row r="73" spans="1:11" ht="12" customHeight="1">
      <c r="A73" s="1"/>
      <c r="B73" s="1"/>
      <c r="C73" s="1"/>
      <c r="D73" s="1"/>
      <c r="E73" s="1"/>
      <c r="F73" s="1"/>
      <c r="G73" s="1"/>
      <c r="H73" s="2"/>
      <c r="I73" s="2"/>
      <c r="J73" s="2"/>
      <c r="K73" s="2"/>
    </row>
    <row r="74" spans="1:11" ht="12" customHeight="1">
      <c r="A74" s="1"/>
      <c r="B74" s="1"/>
      <c r="C74" s="1"/>
      <c r="D74" s="1"/>
      <c r="E74" s="1"/>
      <c r="F74" s="1"/>
      <c r="G74" s="1"/>
      <c r="H74" s="2"/>
      <c r="I74" s="2"/>
      <c r="J74" s="2"/>
      <c r="K74" s="2"/>
    </row>
    <row r="75" spans="1:11" ht="12" customHeight="1">
      <c r="A75" s="1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 ht="12" customHeight="1">
      <c r="A76" s="1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 ht="12" customHeight="1">
      <c r="A77" s="1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" customHeight="1">
      <c r="A78" s="1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" customHeight="1">
      <c r="A79" s="1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" customHeight="1">
      <c r="A80" s="1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" customHeight="1">
      <c r="A81" s="1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" customHeight="1">
      <c r="A82" s="1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" customHeight="1">
      <c r="A83" s="1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" customHeight="1">
      <c r="A84" s="1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" customHeight="1">
      <c r="A85" s="1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" customHeight="1">
      <c r="A86" s="1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" customHeight="1">
      <c r="A87" s="1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1:11" ht="12.75">
      <c r="A88" s="1"/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1:11" ht="12.75">
      <c r="A89" s="1"/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1:11" ht="12.75">
      <c r="A90" s="1"/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1:11" ht="12.75">
      <c r="A91" s="1"/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1:11" ht="12.75">
      <c r="A92" s="1"/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1:11" ht="12.75">
      <c r="A93" s="1"/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1:11" ht="12.75">
      <c r="A94" s="1"/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1:11" ht="12.75">
      <c r="A95" s="1"/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1:11" ht="12.75">
      <c r="A96" s="1"/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1:11" ht="12.75">
      <c r="A97" s="1"/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1:11" ht="12.75">
      <c r="A98" s="1"/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1:11" ht="12.75">
      <c r="A99" s="1"/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1:11" ht="12.75">
      <c r="A100" s="1"/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1:11" ht="12.75">
      <c r="A101" s="1"/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1:11" ht="12.75">
      <c r="A102" s="1"/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1:11" ht="12.75">
      <c r="A103" s="1"/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1:11" ht="12.75">
      <c r="A104" s="1"/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1:11" ht="12.75">
      <c r="A105" s="1"/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1:11" ht="12.75">
      <c r="A106" s="1"/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1:11" ht="12.75">
      <c r="A107" s="1"/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1:11" ht="12.75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1:11" ht="12.75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1:11" ht="12.75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1:11" ht="12.75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1:11" ht="12.75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1:11" ht="12.75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1:11" ht="12.75">
      <c r="A114" s="1"/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1:11" ht="12.75">
      <c r="A115" s="1"/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1:11" ht="12.75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1:11" ht="12.75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1:11" ht="12.75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1:11" ht="12.75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1:11" ht="12.75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2"/>
    </row>
    <row r="121" spans="1:11" ht="12.75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2"/>
    </row>
    <row r="122" spans="1:11" ht="12.75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2"/>
    </row>
    <row r="123" spans="1:11" ht="12.75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2"/>
    </row>
    <row r="124" spans="1:11" ht="12.75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2"/>
    </row>
    <row r="125" spans="1:11" ht="12.75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2"/>
    </row>
    <row r="126" spans="1:11" ht="12.75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2"/>
    </row>
    <row r="127" spans="1:11" ht="12.75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2"/>
    </row>
    <row r="128" spans="1:11" ht="12.75">
      <c r="A128" s="1"/>
      <c r="B128" s="1"/>
      <c r="C128" s="1"/>
      <c r="D128" s="1"/>
      <c r="E128" s="1"/>
      <c r="F128" s="1"/>
      <c r="G128" s="1"/>
      <c r="H128" s="2"/>
      <c r="I128" s="2"/>
      <c r="J128" s="2"/>
      <c r="K128" s="2"/>
    </row>
    <row r="129" spans="1:11" ht="12.75">
      <c r="A129" s="1"/>
      <c r="B129" s="1"/>
      <c r="C129" s="1"/>
      <c r="D129" s="1"/>
      <c r="E129" s="1"/>
      <c r="F129" s="1"/>
      <c r="G129" s="1"/>
      <c r="H129" s="2"/>
      <c r="I129" s="2"/>
      <c r="J129" s="2"/>
      <c r="K129" s="2"/>
    </row>
    <row r="130" spans="1:11" ht="12.75">
      <c r="A130" s="1"/>
      <c r="B130" s="1"/>
      <c r="C130" s="1"/>
      <c r="D130" s="1"/>
      <c r="E130" s="1"/>
      <c r="F130" s="1"/>
      <c r="G130" s="1"/>
      <c r="H130" s="2"/>
      <c r="I130" s="2"/>
      <c r="J130" s="2"/>
      <c r="K130" s="2"/>
    </row>
    <row r="131" spans="1:11" ht="12.75">
      <c r="A131" s="1"/>
      <c r="B131" s="1"/>
      <c r="C131" s="1"/>
      <c r="D131" s="1"/>
      <c r="E131" s="1"/>
      <c r="F131" s="1"/>
      <c r="G131" s="1"/>
      <c r="H131" s="2"/>
      <c r="I131" s="2"/>
      <c r="J131" s="2"/>
      <c r="K131" s="2"/>
    </row>
    <row r="132" spans="1:11" ht="12.75">
      <c r="A132" s="1"/>
      <c r="B132" s="1"/>
      <c r="C132" s="1"/>
      <c r="D132" s="1"/>
      <c r="E132" s="1"/>
      <c r="F132" s="1"/>
      <c r="G132" s="1"/>
      <c r="H132" s="2"/>
      <c r="I132" s="2"/>
      <c r="J132" s="2"/>
      <c r="K132" s="2"/>
    </row>
    <row r="133" spans="1:11" ht="12.75">
      <c r="A133" s="1"/>
      <c r="B133" s="1"/>
      <c r="C133" s="1"/>
      <c r="D133" s="1"/>
      <c r="E133" s="1"/>
      <c r="F133" s="1"/>
      <c r="G133" s="1"/>
      <c r="H133" s="2"/>
      <c r="I133" s="2"/>
      <c r="J133" s="2"/>
      <c r="K133" s="2"/>
    </row>
    <row r="134" spans="1:11" ht="12.75">
      <c r="A134" s="1"/>
      <c r="B134" s="1"/>
      <c r="C134" s="1"/>
      <c r="D134" s="1"/>
      <c r="E134" s="1"/>
      <c r="F134" s="1"/>
      <c r="G134" s="1"/>
      <c r="H134" s="2"/>
      <c r="I134" s="2"/>
      <c r="J134" s="2"/>
      <c r="K134" s="2"/>
    </row>
    <row r="135" spans="1:11" ht="12.75">
      <c r="A135" s="1"/>
      <c r="B135" s="1"/>
      <c r="C135" s="1"/>
      <c r="D135" s="1"/>
      <c r="E135" s="1"/>
      <c r="F135" s="1"/>
      <c r="G135" s="1"/>
      <c r="H135" s="2"/>
      <c r="I135" s="2"/>
      <c r="J135" s="2"/>
      <c r="K135" s="2"/>
    </row>
    <row r="136" spans="1:11" ht="12.75">
      <c r="A136" s="1"/>
      <c r="B136" s="1"/>
      <c r="C136" s="1"/>
      <c r="D136" s="1"/>
      <c r="E136" s="1"/>
      <c r="F136" s="1"/>
      <c r="G136" s="1"/>
      <c r="H136" s="2"/>
      <c r="I136" s="2"/>
      <c r="J136" s="2"/>
      <c r="K136" s="2"/>
    </row>
    <row r="137" spans="1:11" ht="12.75">
      <c r="A137" s="1"/>
      <c r="B137" s="1"/>
      <c r="C137" s="1"/>
      <c r="D137" s="1"/>
      <c r="E137" s="1"/>
      <c r="F137" s="1"/>
      <c r="G137" s="1"/>
      <c r="H137" s="2"/>
      <c r="I137" s="2"/>
      <c r="J137" s="2"/>
      <c r="K137" s="2"/>
    </row>
    <row r="138" spans="1:11" ht="12.75">
      <c r="A138" s="1"/>
      <c r="B138" s="1"/>
      <c r="C138" s="1"/>
      <c r="D138" s="1"/>
      <c r="E138" s="1"/>
      <c r="F138" s="1"/>
      <c r="G138" s="1"/>
      <c r="H138" s="2"/>
      <c r="I138" s="2"/>
      <c r="J138" s="2"/>
      <c r="K138" s="2"/>
    </row>
    <row r="139" spans="1:11" ht="12.75">
      <c r="A139" s="1"/>
      <c r="B139" s="1"/>
      <c r="C139" s="1"/>
      <c r="D139" s="1"/>
      <c r="E139" s="1"/>
      <c r="F139" s="1"/>
      <c r="G139" s="1"/>
      <c r="H139" s="2"/>
      <c r="I139" s="2"/>
      <c r="J139" s="2"/>
      <c r="K139" s="2"/>
    </row>
    <row r="140" spans="1:11" ht="12.75">
      <c r="A140" s="1"/>
      <c r="B140" s="1"/>
      <c r="C140" s="1"/>
      <c r="D140" s="1"/>
      <c r="E140" s="1"/>
      <c r="F140" s="1"/>
      <c r="G140" s="1"/>
      <c r="H140" s="2"/>
      <c r="I140" s="2"/>
      <c r="J140" s="2"/>
      <c r="K140" s="2"/>
    </row>
    <row r="141" spans="1:11" ht="12.75">
      <c r="A141" s="1"/>
      <c r="B141" s="1"/>
      <c r="C141" s="1"/>
      <c r="D141" s="1"/>
      <c r="E141" s="1"/>
      <c r="F141" s="1"/>
      <c r="G141" s="1"/>
      <c r="H141" s="2"/>
      <c r="I141" s="2"/>
      <c r="J141" s="2"/>
      <c r="K141" s="2"/>
    </row>
    <row r="142" spans="1:11" ht="12.75">
      <c r="A142" s="1"/>
      <c r="B142" s="1"/>
      <c r="C142" s="1"/>
      <c r="D142" s="1"/>
      <c r="E142" s="1"/>
      <c r="F142" s="1"/>
      <c r="G142" s="1"/>
      <c r="H142" s="2"/>
      <c r="I142" s="2"/>
      <c r="J142" s="2"/>
      <c r="K142" s="2"/>
    </row>
    <row r="143" spans="1:11" ht="12.75">
      <c r="A143" s="1"/>
      <c r="B143" s="1"/>
      <c r="C143" s="1"/>
      <c r="D143" s="1"/>
      <c r="E143" s="1"/>
      <c r="F143" s="1"/>
      <c r="G143" s="1"/>
      <c r="H143" s="2"/>
      <c r="I143" s="2"/>
      <c r="J143" s="2"/>
      <c r="K143" s="2"/>
    </row>
    <row r="144" spans="1:11" ht="12.75">
      <c r="A144" s="1"/>
      <c r="B144" s="1"/>
      <c r="C144" s="1"/>
      <c r="D144" s="1"/>
      <c r="E144" s="1"/>
      <c r="F144" s="1"/>
      <c r="G144" s="1"/>
      <c r="H144" s="2"/>
      <c r="I144" s="2"/>
      <c r="J144" s="2"/>
      <c r="K144" s="2"/>
    </row>
    <row r="145" spans="1:11" ht="12.75">
      <c r="A145" s="1"/>
      <c r="B145" s="1"/>
      <c r="C145" s="1"/>
      <c r="D145" s="1"/>
      <c r="E145" s="1"/>
      <c r="F145" s="1"/>
      <c r="G145" s="1"/>
      <c r="H145" s="2"/>
      <c r="I145" s="2"/>
      <c r="J145" s="2"/>
      <c r="K145" s="2"/>
    </row>
    <row r="146" spans="1:11" ht="12.75">
      <c r="A146" s="1"/>
      <c r="B146" s="1"/>
      <c r="C146" s="1"/>
      <c r="D146" s="1"/>
      <c r="E146" s="1"/>
      <c r="F146" s="1"/>
      <c r="G146" s="1"/>
      <c r="H146" s="2"/>
      <c r="I146" s="2"/>
      <c r="J146" s="2"/>
      <c r="K146" s="2"/>
    </row>
    <row r="147" spans="1:11" ht="12.75">
      <c r="A147" s="1"/>
      <c r="B147" s="1"/>
      <c r="C147" s="1"/>
      <c r="D147" s="1"/>
      <c r="E147" s="1"/>
      <c r="F147" s="1"/>
      <c r="G147" s="1"/>
      <c r="H147" s="2"/>
      <c r="I147" s="2"/>
      <c r="J147" s="2"/>
      <c r="K147" s="2"/>
    </row>
    <row r="148" spans="1:11" ht="12.75">
      <c r="A148" s="1"/>
      <c r="B148" s="1"/>
      <c r="C148" s="1"/>
      <c r="D148" s="1"/>
      <c r="E148" s="1"/>
      <c r="F148" s="1"/>
      <c r="G148" s="1"/>
      <c r="H148" s="2"/>
      <c r="I148" s="2"/>
      <c r="J148" s="2"/>
      <c r="K148" s="2"/>
    </row>
    <row r="149" spans="1:11" ht="12.75">
      <c r="A149" s="1"/>
      <c r="B149" s="1"/>
      <c r="C149" s="1"/>
      <c r="D149" s="1"/>
      <c r="E149" s="1"/>
      <c r="F149" s="1"/>
      <c r="G149" s="1"/>
      <c r="H149" s="2"/>
      <c r="I149" s="2"/>
      <c r="J149" s="2"/>
      <c r="K149" s="2"/>
    </row>
    <row r="150" spans="1:11" ht="12.75">
      <c r="A150" s="1"/>
      <c r="B150" s="1"/>
      <c r="C150" s="1"/>
      <c r="D150" s="1"/>
      <c r="E150" s="1"/>
      <c r="F150" s="1"/>
      <c r="G150" s="1"/>
      <c r="H150" s="2"/>
      <c r="I150" s="2"/>
      <c r="J150" s="2"/>
      <c r="K150" s="2"/>
    </row>
    <row r="151" spans="1:11" ht="12.75">
      <c r="A151" s="1"/>
      <c r="B151" s="1"/>
      <c r="C151" s="1"/>
      <c r="D151" s="1"/>
      <c r="E151" s="1"/>
      <c r="F151" s="1"/>
      <c r="G151" s="1"/>
      <c r="H151" s="2"/>
      <c r="I151" s="2"/>
      <c r="J151" s="2"/>
      <c r="K151" s="2"/>
    </row>
    <row r="152" spans="1:11" ht="12.75">
      <c r="A152" s="1"/>
      <c r="B152" s="1"/>
      <c r="C152" s="1"/>
      <c r="D152" s="1"/>
      <c r="E152" s="1"/>
      <c r="F152" s="1"/>
      <c r="G152" s="1"/>
      <c r="H152" s="2"/>
      <c r="I152" s="2"/>
      <c r="J152" s="2"/>
      <c r="K152" s="2"/>
    </row>
    <row r="153" spans="1:11" ht="12.75">
      <c r="A153" s="1"/>
      <c r="B153" s="1"/>
      <c r="C153" s="1"/>
      <c r="D153" s="1"/>
      <c r="E153" s="1"/>
      <c r="F153" s="1"/>
      <c r="G153" s="1"/>
      <c r="H153" s="2"/>
      <c r="I153" s="2"/>
      <c r="J153" s="2"/>
      <c r="K153" s="2"/>
    </row>
    <row r="154" spans="1:11" ht="12.75">
      <c r="A154" s="1"/>
      <c r="B154" s="1"/>
      <c r="C154" s="1"/>
      <c r="D154" s="1"/>
      <c r="E154" s="1"/>
      <c r="F154" s="1"/>
      <c r="G154" s="1"/>
      <c r="H154" s="2"/>
      <c r="I154" s="2"/>
      <c r="J154" s="2"/>
      <c r="K154" s="2"/>
    </row>
    <row r="155" spans="1:11" ht="12.75">
      <c r="A155" s="1"/>
      <c r="B155" s="1"/>
      <c r="C155" s="1"/>
      <c r="D155" s="1"/>
      <c r="E155" s="1"/>
      <c r="F155" s="1"/>
      <c r="G155" s="1"/>
      <c r="H155" s="2"/>
      <c r="I155" s="2"/>
      <c r="J155" s="2"/>
      <c r="K155" s="2"/>
    </row>
    <row r="156" spans="1:11" ht="12.75">
      <c r="A156" s="1"/>
      <c r="B156" s="1"/>
      <c r="C156" s="1"/>
      <c r="D156" s="1"/>
      <c r="E156" s="1"/>
      <c r="F156" s="1"/>
      <c r="G156" s="1"/>
      <c r="H156" s="2"/>
      <c r="I156" s="2"/>
      <c r="J156" s="2"/>
      <c r="K156" s="2"/>
    </row>
    <row r="157" spans="1:11" ht="12.75">
      <c r="A157" s="1"/>
      <c r="B157" s="1"/>
      <c r="C157" s="1"/>
      <c r="D157" s="1"/>
      <c r="E157" s="1"/>
      <c r="F157" s="1"/>
      <c r="G157" s="1"/>
      <c r="H157" s="2"/>
      <c r="I157" s="2"/>
      <c r="J157" s="2"/>
      <c r="K157" s="2"/>
    </row>
    <row r="158" spans="1:11" ht="12.75">
      <c r="A158" s="1"/>
      <c r="B158" s="1"/>
      <c r="C158" s="1"/>
      <c r="D158" s="1"/>
      <c r="E158" s="1"/>
      <c r="F158" s="1"/>
      <c r="G158" s="1"/>
      <c r="H158" s="2"/>
      <c r="I158" s="2"/>
      <c r="J158" s="2"/>
      <c r="K158" s="2"/>
    </row>
    <row r="159" spans="1:11" ht="12.75">
      <c r="A159" s="1"/>
      <c r="B159" s="1"/>
      <c r="C159" s="1"/>
      <c r="D159" s="1"/>
      <c r="E159" s="1"/>
      <c r="F159" s="1"/>
      <c r="G159" s="1"/>
      <c r="H159" s="2"/>
      <c r="I159" s="2"/>
      <c r="J159" s="2"/>
      <c r="K159" s="2"/>
    </row>
    <row r="160" spans="1:11" ht="12.75">
      <c r="A160" s="1"/>
      <c r="B160" s="1"/>
      <c r="C160" s="1"/>
      <c r="D160" s="1"/>
      <c r="E160" s="1"/>
      <c r="F160" s="1"/>
      <c r="G160" s="1"/>
      <c r="H160" s="2"/>
      <c r="I160" s="2"/>
      <c r="J160" s="2"/>
      <c r="K160" s="2"/>
    </row>
    <row r="161" spans="1:11" ht="12.75">
      <c r="A161" s="1"/>
      <c r="B161" s="1"/>
      <c r="C161" s="1"/>
      <c r="D161" s="1"/>
      <c r="E161" s="1"/>
      <c r="F161" s="1"/>
      <c r="G161" s="1"/>
      <c r="H161" s="2"/>
      <c r="I161" s="2"/>
      <c r="J161" s="2"/>
      <c r="K161" s="2"/>
    </row>
    <row r="162" spans="1:11" ht="12.75">
      <c r="A162" s="1"/>
      <c r="B162" s="1"/>
      <c r="C162" s="1"/>
      <c r="D162" s="1"/>
      <c r="E162" s="1"/>
      <c r="F162" s="1"/>
      <c r="G162" s="1"/>
      <c r="H162" s="2"/>
      <c r="I162" s="2"/>
      <c r="J162" s="2"/>
      <c r="K162" s="2"/>
    </row>
    <row r="163" spans="1:11" ht="12.75">
      <c r="A163" s="1"/>
      <c r="B163" s="1"/>
      <c r="C163" s="1"/>
      <c r="D163" s="1"/>
      <c r="E163" s="1"/>
      <c r="F163" s="1"/>
      <c r="G163" s="1"/>
      <c r="H163" s="2"/>
      <c r="I163" s="2"/>
      <c r="J163" s="2"/>
      <c r="K163" s="2"/>
    </row>
    <row r="164" spans="1:11" ht="12.75">
      <c r="A164" s="1"/>
      <c r="B164" s="1"/>
      <c r="C164" s="1"/>
      <c r="D164" s="1"/>
      <c r="E164" s="1"/>
      <c r="F164" s="1"/>
      <c r="G164" s="1"/>
      <c r="H164" s="2"/>
      <c r="I164" s="2"/>
      <c r="J164" s="2"/>
      <c r="K164" s="2"/>
    </row>
    <row r="165" spans="1:11" ht="12.75">
      <c r="A165" s="1"/>
      <c r="B165" s="1"/>
      <c r="C165" s="1"/>
      <c r="D165" s="1"/>
      <c r="E165" s="1"/>
      <c r="F165" s="1"/>
      <c r="G165" s="1"/>
      <c r="H165" s="2"/>
      <c r="I165" s="2"/>
      <c r="J165" s="2"/>
      <c r="K165" s="2"/>
    </row>
    <row r="166" spans="1:11" ht="12.75">
      <c r="A166" s="1"/>
      <c r="B166" s="1"/>
      <c r="C166" s="1"/>
      <c r="D166" s="1"/>
      <c r="E166" s="1"/>
      <c r="F166" s="1"/>
      <c r="G166" s="1"/>
      <c r="H166" s="2"/>
      <c r="I166" s="2"/>
      <c r="J166" s="2"/>
      <c r="K166" s="2"/>
    </row>
    <row r="167" spans="1:11" ht="12.75">
      <c r="A167" s="1"/>
      <c r="B167" s="1"/>
      <c r="C167" s="1"/>
      <c r="D167" s="1"/>
      <c r="E167" s="1"/>
      <c r="F167" s="1"/>
      <c r="G167" s="1"/>
      <c r="H167" s="2"/>
      <c r="I167" s="2"/>
      <c r="J167" s="2"/>
      <c r="K167" s="2"/>
    </row>
    <row r="168" spans="1:11" ht="12.75">
      <c r="A168" s="1"/>
      <c r="B168" s="1"/>
      <c r="C168" s="1"/>
      <c r="D168" s="1"/>
      <c r="E168" s="1"/>
      <c r="F168" s="1"/>
      <c r="G168" s="1"/>
      <c r="H168" s="2"/>
      <c r="I168" s="2"/>
      <c r="J168" s="2"/>
      <c r="K168" s="2"/>
    </row>
    <row r="169" spans="1:11" ht="12.75">
      <c r="A169" s="1"/>
      <c r="B169" s="1"/>
      <c r="C169" s="1"/>
      <c r="D169" s="1"/>
      <c r="E169" s="1"/>
      <c r="F169" s="1"/>
      <c r="G169" s="1"/>
      <c r="H169" s="2"/>
      <c r="I169" s="2"/>
      <c r="J169" s="2"/>
      <c r="K169" s="2"/>
    </row>
    <row r="170" spans="1:11" ht="12.75">
      <c r="A170" s="1"/>
      <c r="B170" s="1"/>
      <c r="C170" s="1"/>
      <c r="D170" s="1"/>
      <c r="E170" s="1"/>
      <c r="F170" s="1"/>
      <c r="G170" s="1"/>
      <c r="H170" s="2"/>
      <c r="I170" s="2"/>
      <c r="J170" s="2"/>
      <c r="K170" s="2"/>
    </row>
    <row r="171" spans="1:11" ht="12.75">
      <c r="A171" s="1"/>
      <c r="B171" s="1"/>
      <c r="C171" s="1"/>
      <c r="D171" s="1"/>
      <c r="E171" s="1"/>
      <c r="F171" s="1"/>
      <c r="G171" s="1"/>
      <c r="H171" s="2"/>
      <c r="I171" s="2"/>
      <c r="J171" s="2"/>
      <c r="K171" s="2"/>
    </row>
    <row r="172" spans="1:11" ht="12.75">
      <c r="A172" s="1"/>
      <c r="B172" s="1"/>
      <c r="C172" s="1"/>
      <c r="D172" s="1"/>
      <c r="E172" s="1"/>
      <c r="F172" s="1"/>
      <c r="G172" s="1"/>
      <c r="H172" s="2"/>
      <c r="I172" s="2"/>
      <c r="J172" s="2"/>
      <c r="K172" s="2"/>
    </row>
    <row r="173" spans="1:11" ht="12.75">
      <c r="A173" s="1"/>
      <c r="B173" s="1"/>
      <c r="C173" s="1"/>
      <c r="D173" s="1"/>
      <c r="E173" s="1"/>
      <c r="F173" s="1"/>
      <c r="G173" s="1"/>
      <c r="H173" s="2"/>
      <c r="I173" s="2"/>
      <c r="J173" s="2"/>
      <c r="K173" s="2"/>
    </row>
    <row r="174" spans="1:11" ht="12.75">
      <c r="A174" s="1"/>
      <c r="B174" s="1"/>
      <c r="C174" s="1"/>
      <c r="D174" s="1"/>
      <c r="E174" s="1"/>
      <c r="F174" s="1"/>
      <c r="G174" s="1"/>
      <c r="H174" s="2"/>
      <c r="I174" s="2"/>
      <c r="J174" s="2"/>
      <c r="K174" s="2"/>
    </row>
    <row r="175" spans="1:11" ht="12.75">
      <c r="A175" s="1"/>
      <c r="B175" s="1"/>
      <c r="C175" s="1"/>
      <c r="D175" s="1"/>
      <c r="E175" s="1"/>
      <c r="F175" s="1"/>
      <c r="G175" s="1"/>
      <c r="H175" s="2"/>
      <c r="I175" s="2"/>
      <c r="J175" s="2"/>
      <c r="K175" s="2"/>
    </row>
    <row r="176" spans="1:11" ht="12.75">
      <c r="A176" s="1"/>
      <c r="B176" s="1"/>
      <c r="C176" s="1"/>
      <c r="D176" s="1"/>
      <c r="E176" s="1"/>
      <c r="F176" s="1"/>
      <c r="G176" s="1"/>
      <c r="H176" s="2"/>
      <c r="I176" s="2"/>
      <c r="J176" s="2"/>
      <c r="K176" s="2"/>
    </row>
    <row r="177" spans="1:11" ht="12.75">
      <c r="A177" s="1"/>
      <c r="B177" s="1"/>
      <c r="C177" s="1"/>
      <c r="D177" s="1"/>
      <c r="E177" s="1"/>
      <c r="F177" s="1"/>
      <c r="G177" s="1"/>
      <c r="H177" s="2"/>
      <c r="I177" s="2"/>
      <c r="J177" s="2"/>
      <c r="K177" s="2"/>
    </row>
    <row r="178" spans="1:11" ht="12.75">
      <c r="A178" s="1"/>
      <c r="B178" s="1"/>
      <c r="C178" s="1"/>
      <c r="D178" s="1"/>
      <c r="E178" s="1"/>
      <c r="F178" s="1"/>
      <c r="G178" s="1"/>
      <c r="H178" s="2"/>
      <c r="I178" s="2"/>
      <c r="J178" s="2"/>
      <c r="K178" s="2"/>
    </row>
    <row r="179" spans="1:11" ht="12.75">
      <c r="A179" s="1"/>
      <c r="B179" s="1"/>
      <c r="C179" s="1"/>
      <c r="D179" s="1"/>
      <c r="E179" s="1"/>
      <c r="F179" s="1"/>
      <c r="G179" s="1"/>
      <c r="H179" s="2"/>
      <c r="I179" s="2"/>
      <c r="J179" s="2"/>
      <c r="K179" s="2"/>
    </row>
    <row r="180" spans="1:11" ht="12.75">
      <c r="A180" s="1"/>
      <c r="B180" s="1"/>
      <c r="C180" s="1"/>
      <c r="D180" s="1"/>
      <c r="E180" s="1"/>
      <c r="F180" s="1"/>
      <c r="G180" s="1"/>
      <c r="H180" s="2"/>
      <c r="I180" s="2"/>
      <c r="J180" s="2"/>
      <c r="K180" s="2"/>
    </row>
    <row r="181" spans="1:11" ht="12.75">
      <c r="A181" s="1"/>
      <c r="B181" s="1"/>
      <c r="C181" s="1"/>
      <c r="D181" s="1"/>
      <c r="E181" s="1"/>
      <c r="F181" s="1"/>
      <c r="G181" s="1"/>
      <c r="H181" s="2"/>
      <c r="I181" s="2"/>
      <c r="J181" s="2"/>
      <c r="K181" s="2"/>
    </row>
    <row r="182" spans="1:11" ht="12.75">
      <c r="A182" s="1"/>
      <c r="B182" s="1"/>
      <c r="C182" s="1"/>
      <c r="D182" s="1"/>
      <c r="E182" s="1"/>
      <c r="F182" s="1"/>
      <c r="G182" s="1"/>
      <c r="H182" s="2"/>
      <c r="I182" s="2"/>
      <c r="J182" s="2"/>
      <c r="K182" s="2"/>
    </row>
    <row r="183" spans="1:11" ht="12.75">
      <c r="A183" s="1"/>
      <c r="B183" s="1"/>
      <c r="C183" s="1"/>
      <c r="D183" s="1"/>
      <c r="E183" s="1"/>
      <c r="F183" s="1"/>
      <c r="G183" s="1"/>
      <c r="H183" s="2"/>
      <c r="I183" s="2"/>
      <c r="J183" s="2"/>
      <c r="K183" s="2"/>
    </row>
    <row r="184" spans="1:11" ht="12.75">
      <c r="A184" s="1"/>
      <c r="B184" s="1"/>
      <c r="C184" s="1"/>
      <c r="D184" s="1"/>
      <c r="E184" s="1"/>
      <c r="F184" s="1"/>
      <c r="G184" s="1"/>
      <c r="H184" s="2"/>
      <c r="I184" s="2"/>
      <c r="J184" s="2"/>
      <c r="K184" s="2"/>
    </row>
    <row r="185" spans="1:11" ht="12.75">
      <c r="A185" s="1"/>
      <c r="B185" s="1"/>
      <c r="C185" s="1"/>
      <c r="D185" s="1"/>
      <c r="E185" s="1"/>
      <c r="F185" s="1"/>
      <c r="G185" s="1"/>
      <c r="H185" s="2"/>
      <c r="I185" s="2"/>
      <c r="J185" s="2"/>
      <c r="K185" s="2"/>
    </row>
    <row r="186" spans="1:11" ht="12.75">
      <c r="A186" s="1"/>
      <c r="B186" s="1"/>
      <c r="C186" s="1"/>
      <c r="D186" s="1"/>
      <c r="E186" s="1"/>
      <c r="F186" s="1"/>
      <c r="G186" s="1"/>
      <c r="H186" s="2"/>
      <c r="I186" s="2"/>
      <c r="J186" s="2"/>
      <c r="K186" s="2"/>
    </row>
    <row r="187" spans="1:11" ht="12.75">
      <c r="A187" s="1"/>
      <c r="B187" s="1"/>
      <c r="C187" s="1"/>
      <c r="D187" s="1"/>
      <c r="E187" s="1"/>
      <c r="F187" s="1"/>
      <c r="G187" s="1"/>
      <c r="H187" s="2"/>
      <c r="I187" s="2"/>
      <c r="J187" s="2"/>
      <c r="K187" s="2"/>
    </row>
    <row r="188" spans="1:11" ht="12.75">
      <c r="A188" s="1"/>
      <c r="B188" s="1"/>
      <c r="C188" s="1"/>
      <c r="D188" s="1"/>
      <c r="E188" s="1"/>
      <c r="F188" s="1"/>
      <c r="G188" s="1"/>
      <c r="H188" s="2"/>
      <c r="I188" s="2"/>
      <c r="J188" s="2"/>
      <c r="K188" s="2"/>
    </row>
    <row r="189" spans="1:11" ht="12.75">
      <c r="A189" s="1"/>
      <c r="B189" s="1"/>
      <c r="C189" s="1"/>
      <c r="D189" s="1"/>
      <c r="E189" s="1"/>
      <c r="F189" s="1"/>
      <c r="G189" s="1"/>
      <c r="H189" s="2"/>
      <c r="I189" s="2"/>
      <c r="J189" s="2"/>
      <c r="K189" s="2"/>
    </row>
    <row r="190" spans="1:11" ht="12.75">
      <c r="A190" s="1"/>
      <c r="B190" s="1"/>
      <c r="C190" s="1"/>
      <c r="D190" s="1"/>
      <c r="E190" s="1"/>
      <c r="F190" s="1"/>
      <c r="G190" s="1"/>
      <c r="H190" s="2"/>
      <c r="I190" s="2"/>
      <c r="J190" s="2"/>
      <c r="K190" s="2"/>
    </row>
    <row r="191" spans="1:11" ht="12.75">
      <c r="A191" s="1"/>
      <c r="B191" s="1"/>
      <c r="C191" s="1"/>
      <c r="D191" s="1"/>
      <c r="E191" s="1"/>
      <c r="F191" s="1"/>
      <c r="G191" s="1"/>
      <c r="H191" s="2"/>
      <c r="I191" s="2"/>
      <c r="J191" s="2"/>
      <c r="K191" s="2"/>
    </row>
    <row r="192" spans="1:11" ht="12.75">
      <c r="A192" s="1"/>
      <c r="B192" s="1"/>
      <c r="C192" s="1"/>
      <c r="D192" s="1"/>
      <c r="E192" s="1"/>
      <c r="F192" s="1"/>
      <c r="G192" s="1"/>
      <c r="H192" s="2"/>
      <c r="I192" s="2"/>
      <c r="J192" s="2"/>
      <c r="K192" s="2"/>
    </row>
    <row r="193" spans="1:11" ht="12.75">
      <c r="A193" s="1"/>
      <c r="B193" s="1"/>
      <c r="C193" s="1"/>
      <c r="D193" s="1"/>
      <c r="E193" s="1"/>
      <c r="F193" s="1"/>
      <c r="G193" s="1"/>
      <c r="H193" s="2"/>
      <c r="I193" s="2"/>
      <c r="J193" s="2"/>
      <c r="K193" s="2"/>
    </row>
    <row r="194" spans="1:11" ht="12.75">
      <c r="A194" s="1"/>
      <c r="B194" s="1"/>
      <c r="C194" s="1"/>
      <c r="D194" s="1"/>
      <c r="E194" s="1"/>
      <c r="F194" s="1"/>
      <c r="G194" s="1"/>
      <c r="H194" s="2"/>
      <c r="I194" s="2"/>
      <c r="J194" s="2"/>
      <c r="K194" s="2"/>
    </row>
    <row r="195" spans="1:11" ht="12.75">
      <c r="A195" s="1"/>
      <c r="B195" s="1"/>
      <c r="C195" s="1"/>
      <c r="D195" s="1"/>
      <c r="E195" s="1"/>
      <c r="F195" s="1"/>
      <c r="G195" s="1"/>
      <c r="H195" s="2"/>
      <c r="I195" s="2"/>
      <c r="J195" s="2"/>
      <c r="K195" s="2"/>
    </row>
    <row r="196" spans="1:11" ht="12.75">
      <c r="A196" s="1"/>
      <c r="B196" s="1"/>
      <c r="C196" s="1"/>
      <c r="D196" s="1"/>
      <c r="E196" s="1"/>
      <c r="F196" s="1"/>
      <c r="G196" s="1"/>
      <c r="H196" s="2"/>
      <c r="I196" s="2"/>
      <c r="J196" s="2"/>
      <c r="K196" s="2"/>
    </row>
    <row r="197" spans="1:11" ht="12.75">
      <c r="A197" s="1"/>
      <c r="B197" s="1"/>
      <c r="C197" s="1"/>
      <c r="D197" s="1"/>
      <c r="E197" s="1"/>
      <c r="F197" s="1"/>
      <c r="G197" s="1"/>
      <c r="H197" s="2"/>
      <c r="I197" s="2"/>
      <c r="J197" s="2"/>
      <c r="K197" s="2"/>
    </row>
    <row r="198" spans="1:11" ht="12.75">
      <c r="A198" s="1"/>
      <c r="B198" s="1"/>
      <c r="C198" s="1"/>
      <c r="D198" s="1"/>
      <c r="E198" s="1"/>
      <c r="F198" s="1"/>
      <c r="G198" s="1"/>
      <c r="H198" s="2"/>
      <c r="I198" s="2"/>
      <c r="J198" s="2"/>
      <c r="K198" s="2"/>
    </row>
    <row r="199" spans="1:11" ht="12.75">
      <c r="A199" s="1"/>
      <c r="B199" s="1"/>
      <c r="C199" s="1"/>
      <c r="D199" s="1"/>
      <c r="E199" s="1"/>
      <c r="F199" s="1"/>
      <c r="G199" s="1"/>
      <c r="H199" s="2"/>
      <c r="I199" s="2"/>
      <c r="J199" s="2"/>
      <c r="K199" s="2"/>
    </row>
    <row r="200" spans="1:11" ht="12.75">
      <c r="A200" s="1"/>
      <c r="B200" s="1"/>
      <c r="C200" s="1"/>
      <c r="D200" s="1"/>
      <c r="E200" s="1"/>
      <c r="F200" s="1"/>
      <c r="G200" s="1"/>
      <c r="H200" s="2"/>
      <c r="I200" s="2"/>
      <c r="J200" s="2"/>
      <c r="K200" s="2"/>
    </row>
    <row r="201" spans="1:11" ht="12.75">
      <c r="A201" s="1"/>
      <c r="B201" s="1"/>
      <c r="C201" s="1"/>
      <c r="D201" s="1"/>
      <c r="E201" s="1"/>
      <c r="F201" s="1"/>
      <c r="G201" s="1"/>
      <c r="H201" s="2"/>
      <c r="I201" s="2"/>
      <c r="J201" s="2"/>
      <c r="K201" s="2"/>
    </row>
    <row r="202" spans="1:11" ht="12.75">
      <c r="A202" s="1"/>
      <c r="B202" s="1"/>
      <c r="C202" s="1"/>
      <c r="D202" s="1"/>
      <c r="E202" s="1"/>
      <c r="F202" s="1"/>
      <c r="G202" s="1"/>
      <c r="H202" s="2"/>
      <c r="I202" s="2"/>
      <c r="J202" s="2"/>
      <c r="K202" s="2"/>
    </row>
    <row r="203" spans="1:11" ht="12.75">
      <c r="A203" s="1"/>
      <c r="B203" s="1"/>
      <c r="C203" s="1"/>
      <c r="D203" s="1"/>
      <c r="E203" s="1"/>
      <c r="F203" s="1"/>
      <c r="G203" s="1"/>
      <c r="H203" s="2"/>
      <c r="I203" s="2"/>
      <c r="J203" s="2"/>
      <c r="K203" s="2"/>
    </row>
    <row r="204" spans="1:11" ht="12.75">
      <c r="A204" s="1"/>
      <c r="B204" s="1"/>
      <c r="C204" s="1"/>
      <c r="D204" s="1"/>
      <c r="E204" s="1"/>
      <c r="F204" s="1"/>
      <c r="G204" s="1"/>
      <c r="H204" s="2"/>
      <c r="I204" s="2"/>
      <c r="J204" s="2"/>
      <c r="K204" s="2"/>
    </row>
    <row r="205" spans="1:11" ht="12.75">
      <c r="A205" s="1"/>
      <c r="B205" s="1"/>
      <c r="C205" s="1"/>
      <c r="D205" s="1"/>
      <c r="E205" s="1"/>
      <c r="F205" s="1"/>
      <c r="G205" s="1"/>
      <c r="H205" s="2"/>
      <c r="I205" s="2"/>
      <c r="J205" s="2"/>
      <c r="K205" s="2"/>
    </row>
    <row r="206" spans="1:11" ht="12.75">
      <c r="A206" s="1"/>
      <c r="B206" s="1"/>
      <c r="C206" s="1"/>
      <c r="D206" s="1"/>
      <c r="E206" s="1"/>
      <c r="F206" s="1"/>
      <c r="G206" s="1"/>
      <c r="H206" s="2"/>
      <c r="I206" s="2"/>
      <c r="J206" s="2"/>
      <c r="K206" s="2"/>
    </row>
    <row r="207" spans="1:11" ht="12.75">
      <c r="A207" s="1"/>
      <c r="B207" s="1"/>
      <c r="C207" s="1"/>
      <c r="D207" s="1"/>
      <c r="E207" s="1"/>
      <c r="F207" s="1"/>
      <c r="G207" s="1"/>
      <c r="H207" s="2"/>
      <c r="I207" s="2"/>
      <c r="J207" s="2"/>
      <c r="K207" s="2"/>
    </row>
    <row r="208" spans="1:11" ht="12.75">
      <c r="A208" s="1"/>
      <c r="B208" s="1"/>
      <c r="C208" s="1"/>
      <c r="D208" s="1"/>
      <c r="E208" s="1"/>
      <c r="F208" s="1"/>
      <c r="G208" s="1"/>
      <c r="H208" s="2"/>
      <c r="I208" s="2"/>
      <c r="J208" s="2"/>
      <c r="K208" s="2"/>
    </row>
    <row r="209" spans="1:11" ht="12.75">
      <c r="A209" s="1"/>
      <c r="B209" s="1"/>
      <c r="C209" s="1"/>
      <c r="D209" s="1"/>
      <c r="E209" s="1"/>
      <c r="F209" s="1"/>
      <c r="G209" s="1"/>
      <c r="H209" s="2"/>
      <c r="I209" s="2"/>
      <c r="J209" s="2"/>
      <c r="K209" s="2"/>
    </row>
    <row r="210" spans="1:11" ht="12.75">
      <c r="A210" s="1"/>
      <c r="B210" s="1"/>
      <c r="C210" s="1"/>
      <c r="D210" s="1"/>
      <c r="E210" s="1"/>
      <c r="F210" s="1"/>
      <c r="G210" s="1"/>
      <c r="H210" s="2"/>
      <c r="I210" s="2"/>
      <c r="J210" s="2"/>
      <c r="K210" s="2"/>
    </row>
    <row r="211" spans="1:11" ht="12.75">
      <c r="A211" s="1"/>
      <c r="B211" s="1"/>
      <c r="C211" s="1"/>
      <c r="D211" s="1"/>
      <c r="E211" s="1"/>
      <c r="F211" s="1"/>
      <c r="G211" s="1"/>
      <c r="H211" s="2"/>
      <c r="I211" s="2"/>
      <c r="J211" s="2"/>
      <c r="K211" s="2"/>
    </row>
    <row r="212" spans="1:11" ht="12.75">
      <c r="A212" s="1"/>
      <c r="B212" s="1"/>
      <c r="C212" s="1"/>
      <c r="D212" s="1"/>
      <c r="E212" s="1"/>
      <c r="F212" s="1"/>
      <c r="G212" s="1"/>
      <c r="H212" s="2"/>
      <c r="I212" s="2"/>
      <c r="J212" s="2"/>
      <c r="K212" s="2"/>
    </row>
    <row r="213" spans="1:11" ht="12.75">
      <c r="A213" s="1"/>
      <c r="B213" s="1"/>
      <c r="C213" s="1"/>
      <c r="D213" s="1"/>
      <c r="E213" s="1"/>
      <c r="F213" s="1"/>
      <c r="G213" s="1"/>
      <c r="H213" s="2"/>
      <c r="I213" s="2"/>
      <c r="J213" s="2"/>
      <c r="K213" s="2"/>
    </row>
    <row r="214" spans="1:11" ht="12.75">
      <c r="A214" s="1"/>
      <c r="B214" s="1"/>
      <c r="C214" s="1"/>
      <c r="D214" s="1"/>
      <c r="E214" s="1"/>
      <c r="F214" s="1"/>
      <c r="G214" s="1"/>
      <c r="H214" s="2"/>
      <c r="I214" s="2"/>
      <c r="J214" s="2"/>
      <c r="K214" s="2"/>
    </row>
    <row r="215" spans="1:11" ht="12.75">
      <c r="A215" s="1"/>
      <c r="B215" s="1"/>
      <c r="C215" s="1"/>
      <c r="D215" s="1"/>
      <c r="E215" s="1"/>
      <c r="F215" s="1"/>
      <c r="G215" s="1"/>
      <c r="H215" s="2"/>
      <c r="I215" s="2"/>
      <c r="J215" s="2"/>
      <c r="K215" s="2"/>
    </row>
    <row r="216" spans="1:11" ht="12.75">
      <c r="A216" s="1"/>
      <c r="B216" s="1"/>
      <c r="C216" s="1"/>
      <c r="D216" s="1"/>
      <c r="E216" s="1"/>
      <c r="F216" s="1"/>
      <c r="G216" s="1"/>
      <c r="H216" s="2"/>
      <c r="I216" s="2"/>
      <c r="J216" s="2"/>
      <c r="K216" s="2"/>
    </row>
    <row r="217" spans="1:11" ht="12.75">
      <c r="A217" s="1"/>
      <c r="B217" s="1"/>
      <c r="C217" s="1"/>
      <c r="D217" s="1"/>
      <c r="E217" s="1"/>
      <c r="F217" s="1"/>
      <c r="G217" s="1"/>
      <c r="H217" s="2"/>
      <c r="I217" s="2"/>
      <c r="J217" s="2"/>
      <c r="K217" s="2"/>
    </row>
    <row r="218" spans="1:11" ht="12.75">
      <c r="A218" s="1"/>
      <c r="B218" s="1"/>
      <c r="C218" s="1"/>
      <c r="D218" s="1"/>
      <c r="E218" s="1"/>
      <c r="F218" s="1"/>
      <c r="G218" s="1"/>
      <c r="H218" s="2"/>
      <c r="I218" s="2"/>
      <c r="J218" s="2"/>
      <c r="K218" s="2"/>
    </row>
    <row r="219" spans="1:11" ht="12.75">
      <c r="A219" s="1"/>
      <c r="B219" s="1"/>
      <c r="C219" s="1"/>
      <c r="D219" s="1"/>
      <c r="E219" s="1"/>
      <c r="F219" s="1"/>
      <c r="G219" s="1"/>
      <c r="H219" s="2"/>
      <c r="I219" s="2"/>
      <c r="J219" s="2"/>
      <c r="K219" s="2"/>
    </row>
    <row r="220" spans="1:11" ht="12.75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2"/>
    </row>
    <row r="221" spans="1:11" ht="12.75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2"/>
    </row>
    <row r="222" spans="1:11" ht="12.75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2"/>
    </row>
    <row r="223" spans="1:11" ht="12.75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2"/>
    </row>
    <row r="224" spans="1:11" ht="12.75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2"/>
    </row>
    <row r="225" spans="1:11" ht="12.75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2"/>
    </row>
    <row r="226" spans="1:11" ht="12.75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2"/>
    </row>
    <row r="227" spans="1:11" ht="12.75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2"/>
    </row>
    <row r="228" spans="1:11" ht="12.75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2"/>
    </row>
    <row r="229" spans="1:11" ht="12.75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2"/>
    </row>
    <row r="230" spans="1:11" ht="12.75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2"/>
    </row>
    <row r="231" spans="1:11" ht="12.75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2"/>
    </row>
    <row r="232" spans="1:11" ht="12.75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2"/>
    </row>
    <row r="233" spans="1:11" ht="12.75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2"/>
    </row>
    <row r="234" spans="1:11" ht="12.75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2"/>
    </row>
    <row r="235" spans="1:11" ht="12.75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2"/>
    </row>
    <row r="236" spans="1:11" ht="12.75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2"/>
    </row>
    <row r="237" spans="1:11" ht="12.75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2"/>
    </row>
    <row r="238" spans="1:11" ht="12.75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2"/>
    </row>
    <row r="239" spans="1:11" ht="12.75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2"/>
    </row>
    <row r="240" spans="1:11" ht="12.75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2"/>
    </row>
    <row r="241" spans="1:11" ht="12.75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2"/>
    </row>
    <row r="242" spans="1:11" ht="12.75">
      <c r="A242" s="1"/>
      <c r="B242" s="1"/>
      <c r="C242" s="1"/>
      <c r="D242" s="1"/>
      <c r="E242" s="1"/>
      <c r="F242" s="1"/>
      <c r="G242" s="1"/>
      <c r="H242" s="2"/>
      <c r="I242" s="2"/>
      <c r="J242" s="2"/>
      <c r="K242" s="2"/>
    </row>
    <row r="243" spans="1:11" ht="12.75">
      <c r="A243" s="1"/>
      <c r="B243" s="1"/>
      <c r="C243" s="1"/>
      <c r="D243" s="1"/>
      <c r="E243" s="1"/>
      <c r="F243" s="1"/>
      <c r="G243" s="1"/>
      <c r="H243" s="2"/>
      <c r="I243" s="2"/>
      <c r="J243" s="2"/>
      <c r="K243" s="2"/>
    </row>
    <row r="244" spans="1:11" ht="12.75">
      <c r="A244" s="1"/>
      <c r="B244" s="1"/>
      <c r="C244" s="1"/>
      <c r="D244" s="1"/>
      <c r="E244" s="1"/>
      <c r="F244" s="1"/>
      <c r="G244" s="1"/>
      <c r="H244" s="2"/>
      <c r="I244" s="2"/>
      <c r="J244" s="2"/>
      <c r="K244" s="2"/>
    </row>
    <row r="245" spans="1:11" ht="12.75">
      <c r="A245" s="1"/>
      <c r="B245" s="1"/>
      <c r="C245" s="1"/>
      <c r="D245" s="1"/>
      <c r="E245" s="1"/>
      <c r="F245" s="1"/>
      <c r="G245" s="1"/>
      <c r="H245" s="2"/>
      <c r="I245" s="2"/>
      <c r="J245" s="2"/>
      <c r="K245" s="2"/>
    </row>
    <row r="246" spans="1:11" ht="12.75">
      <c r="A246" s="1"/>
      <c r="B246" s="1"/>
      <c r="C246" s="1"/>
      <c r="D246" s="1"/>
      <c r="E246" s="1"/>
      <c r="F246" s="1"/>
      <c r="G246" s="1"/>
      <c r="H246" s="2"/>
      <c r="I246" s="2"/>
      <c r="J246" s="2"/>
      <c r="K246" s="2"/>
    </row>
    <row r="247" spans="1:11" ht="12.75">
      <c r="A247" s="1"/>
      <c r="B247" s="1"/>
      <c r="C247" s="1"/>
      <c r="D247" s="1"/>
      <c r="E247" s="1"/>
      <c r="F247" s="1"/>
      <c r="G247" s="1"/>
      <c r="H247" s="2"/>
      <c r="I247" s="2"/>
      <c r="J247" s="2"/>
      <c r="K247" s="2"/>
    </row>
    <row r="248" spans="1:11" ht="12.75">
      <c r="A248" s="1"/>
      <c r="B248" s="1"/>
      <c r="C248" s="1"/>
      <c r="D248" s="1"/>
      <c r="E248" s="1"/>
      <c r="F248" s="1"/>
      <c r="G248" s="1"/>
      <c r="H248" s="2"/>
      <c r="I248" s="2"/>
      <c r="J248" s="2"/>
      <c r="K248" s="2"/>
    </row>
    <row r="249" spans="1:11" ht="12.75">
      <c r="A249" s="1"/>
      <c r="B249" s="1"/>
      <c r="C249" s="1"/>
      <c r="D249" s="1"/>
      <c r="E249" s="1"/>
      <c r="F249" s="1"/>
      <c r="G249" s="1"/>
      <c r="H249" s="2"/>
      <c r="I249" s="2"/>
      <c r="J249" s="2"/>
      <c r="K249" s="2"/>
    </row>
    <row r="250" spans="1:11" ht="12.75">
      <c r="A250" s="1"/>
      <c r="B250" s="1"/>
      <c r="C250" s="1"/>
      <c r="D250" s="1"/>
      <c r="E250" s="1"/>
      <c r="F250" s="1"/>
      <c r="G250" s="1"/>
      <c r="H250" s="2"/>
      <c r="I250" s="2"/>
      <c r="J250" s="2"/>
      <c r="K250" s="2"/>
    </row>
    <row r="251" spans="1:11" ht="12.75">
      <c r="A251" s="1"/>
      <c r="B251" s="1"/>
      <c r="C251" s="1"/>
      <c r="D251" s="1"/>
      <c r="E251" s="1"/>
      <c r="F251" s="1"/>
      <c r="G251" s="1"/>
      <c r="H251" s="2"/>
      <c r="I251" s="2"/>
      <c r="J251" s="2"/>
      <c r="K251" s="2"/>
    </row>
    <row r="252" spans="1:11" ht="12.75">
      <c r="A252" s="1"/>
      <c r="B252" s="1"/>
      <c r="C252" s="1"/>
      <c r="D252" s="1"/>
      <c r="E252" s="1"/>
      <c r="F252" s="1"/>
      <c r="G252" s="1"/>
      <c r="H252" s="2"/>
      <c r="I252" s="2"/>
      <c r="J252" s="2"/>
      <c r="K252" s="2"/>
    </row>
    <row r="253" spans="1:11" ht="12.75">
      <c r="A253" s="1"/>
      <c r="B253" s="1"/>
      <c r="C253" s="1"/>
      <c r="D253" s="1"/>
      <c r="E253" s="1"/>
      <c r="F253" s="1"/>
      <c r="G253" s="1"/>
      <c r="H253" s="2"/>
      <c r="I253" s="2"/>
      <c r="J253" s="2"/>
      <c r="K253" s="2"/>
    </row>
    <row r="254" spans="1:11" ht="12.75">
      <c r="A254" s="1"/>
      <c r="B254" s="1"/>
      <c r="C254" s="1"/>
      <c r="D254" s="1"/>
      <c r="E254" s="1"/>
      <c r="F254" s="1"/>
      <c r="G254" s="1"/>
      <c r="H254" s="2"/>
      <c r="I254" s="2"/>
      <c r="J254" s="2"/>
      <c r="K254" s="2"/>
    </row>
    <row r="255" spans="1:11" ht="12.75">
      <c r="A255" s="1"/>
      <c r="B255" s="1"/>
      <c r="C255" s="1"/>
      <c r="D255" s="1"/>
      <c r="E255" s="1"/>
      <c r="F255" s="1"/>
      <c r="G255" s="1"/>
      <c r="H255" s="2"/>
      <c r="I255" s="2"/>
      <c r="J255" s="2"/>
      <c r="K255" s="2"/>
    </row>
    <row r="256" spans="1:11" ht="12.75">
      <c r="A256" s="1"/>
      <c r="B256" s="1"/>
      <c r="C256" s="1"/>
      <c r="D256" s="1"/>
      <c r="E256" s="1"/>
      <c r="F256" s="1"/>
      <c r="G256" s="1"/>
      <c r="H256" s="2"/>
      <c r="I256" s="2"/>
      <c r="J256" s="2"/>
      <c r="K256" s="2"/>
    </row>
    <row r="257" spans="1:11" ht="12.75">
      <c r="A257" s="1"/>
      <c r="B257" s="1"/>
      <c r="C257" s="1"/>
      <c r="D257" s="1"/>
      <c r="E257" s="1"/>
      <c r="F257" s="1"/>
      <c r="G257" s="1"/>
      <c r="H257" s="2"/>
      <c r="I257" s="2"/>
      <c r="J257" s="2"/>
      <c r="K257" s="2"/>
    </row>
    <row r="258" spans="1:11" ht="12.75">
      <c r="A258" s="1"/>
      <c r="B258" s="1"/>
      <c r="C258" s="1"/>
      <c r="D258" s="1"/>
      <c r="E258" s="1"/>
      <c r="F258" s="1"/>
      <c r="G258" s="1"/>
      <c r="H258" s="2"/>
      <c r="I258" s="2"/>
      <c r="J258" s="2"/>
      <c r="K258" s="2"/>
    </row>
    <row r="259" spans="1:11" ht="12.75">
      <c r="A259" s="1"/>
      <c r="B259" s="1"/>
      <c r="C259" s="1"/>
      <c r="D259" s="1"/>
      <c r="E259" s="1"/>
      <c r="F259" s="1"/>
      <c r="G259" s="1"/>
      <c r="H259" s="2"/>
      <c r="I259" s="2"/>
      <c r="J259" s="2"/>
      <c r="K259" s="2"/>
    </row>
    <row r="260" spans="1:11" ht="12.75">
      <c r="A260" s="1"/>
      <c r="B260" s="1"/>
      <c r="C260" s="1"/>
      <c r="D260" s="1"/>
      <c r="E260" s="1"/>
      <c r="F260" s="1"/>
      <c r="G260" s="1"/>
      <c r="H260" s="2"/>
      <c r="I260" s="2"/>
      <c r="J260" s="2"/>
      <c r="K260" s="2"/>
    </row>
    <row r="261" spans="1:11" ht="12.75">
      <c r="A261" s="1"/>
      <c r="B261" s="1"/>
      <c r="C261" s="1"/>
      <c r="D261" s="1"/>
      <c r="E261" s="1"/>
      <c r="F261" s="1"/>
      <c r="G261" s="1"/>
      <c r="H261" s="2"/>
      <c r="I261" s="2"/>
      <c r="J261" s="2"/>
      <c r="K261" s="2"/>
    </row>
    <row r="262" spans="1:11" ht="12.75">
      <c r="A262" s="1"/>
      <c r="B262" s="1"/>
      <c r="C262" s="1"/>
      <c r="D262" s="1"/>
      <c r="E262" s="1"/>
      <c r="F262" s="1"/>
      <c r="G262" s="1"/>
      <c r="H262" s="2"/>
      <c r="I262" s="2"/>
      <c r="J262" s="2"/>
      <c r="K262" s="2"/>
    </row>
    <row r="263" spans="1:11" ht="12.75">
      <c r="A263" s="1"/>
      <c r="B263" s="1"/>
      <c r="C263" s="1"/>
      <c r="D263" s="1"/>
      <c r="E263" s="1"/>
      <c r="F263" s="1"/>
      <c r="G263" s="1"/>
      <c r="H263" s="2"/>
      <c r="I263" s="2"/>
      <c r="J263" s="2"/>
      <c r="K263" s="2"/>
    </row>
    <row r="264" spans="1:11" ht="12.75">
      <c r="A264" s="1"/>
      <c r="B264" s="1"/>
      <c r="C264" s="1"/>
      <c r="D264" s="1"/>
      <c r="E264" s="1"/>
      <c r="F264" s="1"/>
      <c r="G264" s="1"/>
      <c r="H264" s="2"/>
      <c r="I264" s="2"/>
      <c r="J264" s="2"/>
      <c r="K264" s="2"/>
    </row>
    <row r="265" spans="1:11" ht="12.75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2"/>
    </row>
    <row r="266" spans="1:11" ht="12.75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2"/>
    </row>
    <row r="267" spans="1:11" ht="12.75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2"/>
    </row>
    <row r="268" spans="1:11" ht="12.75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2"/>
    </row>
    <row r="269" spans="1:11" ht="12.75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2"/>
    </row>
    <row r="270" spans="1:11" ht="12.75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2"/>
    </row>
    <row r="271" spans="1:11" ht="12.75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2"/>
    </row>
    <row r="272" spans="1:11" ht="12.75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2"/>
    </row>
    <row r="273" spans="1:11" ht="12.75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2"/>
    </row>
    <row r="274" spans="1:11" ht="12.75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2"/>
    </row>
    <row r="275" spans="1:11" ht="12.75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2"/>
    </row>
    <row r="276" spans="1:11" ht="12.75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2"/>
    </row>
    <row r="277" spans="1:11" ht="12.75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2"/>
    </row>
    <row r="278" spans="1:11" ht="12.75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2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</sheetData>
  <mergeCells count="3">
    <mergeCell ref="A1:J1"/>
    <mergeCell ref="C2:E2"/>
    <mergeCell ref="F2:H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2006-02-10T09:31:23Z</cp:lastPrinted>
  <dcterms:created xsi:type="dcterms:W3CDTF">2003-02-16T15:29:31Z</dcterms:created>
  <dcterms:modified xsi:type="dcterms:W3CDTF">2003-02-25T06:32:01Z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